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0980" activeTab="0"/>
  </bookViews>
  <sheets>
    <sheet name="Лист1" sheetId="1" r:id="rId1"/>
  </sheets>
  <definedNames>
    <definedName name="_xlnm._FilterDatabase" localSheetId="0" hidden="1">'Лист1'!$A$10:$H$166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<sst xmlns="http://schemas.openxmlformats.org/spreadsheetml/2006/main" count="542" uniqueCount="174">
  <si>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</si>
  <si>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</si>
  <si>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</si>
  <si>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</si>
  <si>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</si>
  <si>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</si>
  <si>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</si>
  <si>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</si>
  <si>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</si>
  <si>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</si>
  <si>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Межбюджетные трансферты</t>
  </si>
  <si>
    <t>Иные бюджетные ассигнования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</si>
  <si>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</si>
  <si>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</si>
  <si>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</si>
  <si>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</si>
  <si>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</si>
  <si>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</si>
  <si>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</si>
  <si>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</si>
  <si>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</si>
  <si>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</si>
  <si>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</si>
  <si>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</si>
  <si>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</si>
  <si>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0100000000</t>
  </si>
  <si>
    <t/>
  </si>
  <si>
    <t>500</t>
  </si>
  <si>
    <t>200</t>
  </si>
  <si>
    <t>240</t>
  </si>
  <si>
    <t>100</t>
  </si>
  <si>
    <t>800</t>
  </si>
  <si>
    <t>120</t>
  </si>
  <si>
    <t>540</t>
  </si>
  <si>
    <t>870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</si>
  <si>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</si>
  <si>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</si>
  <si>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</si>
  <si>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</si>
  <si>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</si>
  <si>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</si>
  <si>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</si>
  <si>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</si>
  <si>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</si>
  <si>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</si>
  <si>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</si>
  <si>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</si>
  <si>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</si>
  <si>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</si>
  <si>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</si>
  <si>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</si>
  <si>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</si>
  <si>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0110081510</t>
  </si>
  <si>
    <t>Закупка товаров, работ и услуг для муниципальных нужд</t>
  </si>
  <si>
    <t>0120081520</t>
  </si>
  <si>
    <t>0130081530</t>
  </si>
  <si>
    <t>0140081540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</si>
  <si>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</si>
  <si>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</si>
  <si>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</si>
  <si>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</si>
  <si>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</si>
  <si>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</si>
  <si>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</si>
  <si>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</si>
  <si>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</si>
  <si>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</si>
  <si>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</si>
  <si>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</si>
  <si>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</si>
  <si>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</si>
  <si>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</si>
  <si>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</si>
  <si>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</si>
  <si>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</si>
  <si>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</si>
  <si>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7640081770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</si>
  <si>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</si>
  <si>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</si>
  <si>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</si>
  <si>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</si>
  <si>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</si>
  <si>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</si>
  <si>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</si>
  <si>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</si>
  <si>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7640081800</t>
  </si>
  <si>
    <t>7640081900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</si>
  <si>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</si>
  <si>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</si>
  <si>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</si>
  <si>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</si>
  <si>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</si>
  <si>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>Закупка товаров, работ и услуг для обеспечения  государственных (муниципальных) нужд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</si>
  <si>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</si>
  <si>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</si>
  <si>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</si>
  <si>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</si>
  <si>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</si>
  <si>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</si>
  <si>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</si>
  <si>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</si>
  <si>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</si>
  <si>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</si>
  <si>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t>Расходы на содержание автомобильных дорог местного значения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</si>
  <si>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764008180</t>
  </si>
  <si>
    <t>Распределение бюджетных ассигнований по целевым статьям (муниципальным программам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муниципального образования Восточенский сельсовет на 2018 год и плановый период 2019-2020 годов</t>
  </si>
  <si>
    <t>Сумма на          2018 год</t>
  </si>
  <si>
    <t>Сумма на          2019 год</t>
  </si>
  <si>
    <t>Сумма на          2020 год</t>
  </si>
  <si>
    <t>Условно утвержденные расходы</t>
  </si>
  <si>
    <t>Непрограммные расходы администрации Восточенского сельсовета по другим общегосударственным вопросам</t>
  </si>
  <si>
    <r>
      <t>Муниципальная программа "Улучшение качества жизнедеятельности и комфортных условий на территории  Восточенского сельсовета</t>
    </r>
    <r>
      <rPr>
        <b/>
        <sz val="12"/>
        <rFont val="Times New Roman"/>
        <family val="1"/>
      </rPr>
      <t>"</t>
    </r>
  </si>
  <si>
    <t>Расходы на прочие мероприятия по благоустройству территории сельсовета в рамках программы "Улучшение качества жизнедеятельности и комфортных условий на территории  Восточенского сельсовета"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</si>
  <si>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</si>
  <si>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</si>
  <si>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 xml:space="preserve">Резервные фонды 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</si>
  <si>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</si>
  <si>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</si>
  <si>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Проведение мероприятий по физической культуре и спорту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</si>
  <si>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</si>
  <si>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Осуществление полномочий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</si>
  <si>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</si>
  <si>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О внесении изменений и дополнений в решение сельского Совета депутатов № 36-70-р от 22.12.2017г "О бюджете муниципального образования Восточенский сельсовет на 2018 год и   плановый период 2019-2020 годов"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</si>
  <si>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</si>
  <si>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7640074920</t>
  </si>
  <si>
    <t>Закупка товаров, работ и услуг для обеспечения государственных (муниципальных) нужд</t>
  </si>
  <si>
    <t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</si>
  <si>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76400S4920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</si>
  <si>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</si>
  <si>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7640075080</t>
  </si>
  <si>
    <t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</si>
  <si>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76400S5080</t>
  </si>
  <si>
    <t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</si>
  <si>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7640075090</t>
  </si>
  <si>
    <t>Софинансирование непрограммных расходов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</si>
  <si>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76400S5090</t>
  </si>
  <si>
    <t>7640081780</t>
  </si>
  <si>
    <t>109</t>
  </si>
  <si>
    <t>110</t>
  </si>
  <si>
    <t>111</t>
  </si>
  <si>
    <t>112</t>
  </si>
  <si>
    <t>113</t>
  </si>
  <si>
    <t>114</t>
  </si>
  <si>
    <t>115</t>
  </si>
  <si>
    <t>116</t>
  </si>
  <si>
    <t>КУЛЬТУРА И КИНЕМАТОГРАФИЯ</t>
  </si>
  <si>
    <t>0801</t>
  </si>
  <si>
    <t>0800</t>
  </si>
  <si>
    <t>Функционираование администрации Восточенского сельсовета</t>
  </si>
  <si>
    <t>459,918,43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</si>
  <si>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</si>
  <si>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</si>
  <si>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7640074120</t>
  </si>
  <si>
    <t>76400S4120</t>
  </si>
  <si>
    <t>0310</t>
  </si>
  <si>
    <t xml:space="preserve"> </t>
  </si>
  <si>
    <t>764000000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</si>
  <si>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</si>
  <si>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</si>
  <si>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</si>
  <si>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</si>
  <si>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</si>
  <si>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</si>
  <si>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</si>
  <si>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</si>
  <si>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</si>
  <si>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к  Решению Восточенского сельского Совета депутатов от 30.03.2018 № 42-86-р</t>
  </si>
  <si>
    <t>Приложение 3</t>
  </si>
  <si>
    <t>СОЦИАЛЬНАЯ ПОЛИТИКА</t>
  </si>
  <si>
    <t>1000</t>
  </si>
  <si>
    <t>Пенсионное обеспечение</t>
  </si>
  <si>
    <t>1001</t>
  </si>
  <si>
    <t>7640081920</t>
  </si>
  <si>
    <t>7640010470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</si>
</sst>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  <numFmt numFmtId="174" formatCode="#,##0.00\ _₽"/>
    <numFmt numFmtId="175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39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 vertical="top" wrapText="1"/>
    </xf>
    <xf numFmtId="174" fontId="7" fillId="0" borderId="10" xfId="0" applyNumberFormat="1" applyFont="1" applyBorder="1" applyAlignment="1">
      <alignment horizontal="right" vertical="center" wrapText="1"/>
    </xf>
    <xf numFmtId="174" fontId="7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43" fontId="10" fillId="0" borderId="10" xfId="0" applyNumberFormat="1" applyFont="1" applyBorder="1" applyAlignment="1">
      <alignment horizontal="right" vertical="center" wrapText="1"/>
    </xf>
    <xf numFmtId="43" fontId="7" fillId="0" borderId="10" xfId="0" applyNumberFormat="1" applyFont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3" fontId="7" fillId="0" borderId="11" xfId="0" applyNumberFormat="1" applyFont="1" applyBorder="1" applyAlignment="1">
      <alignment horizontal="right" vertical="center" wrapText="1"/>
    </xf>
    <xf numFmtId="0" fontId="8" fillId="0" borderId="15" xfId="0" applyNumberFormat="1" applyFont="1" applyFill="1" applyBorder="1" applyAlignment="1" quotePrefix="1">
      <alignment horizontal="center" vertical="top" wrapText="1"/>
    </xf>
    <xf numFmtId="43" fontId="8" fillId="0" borderId="15" xfId="0" applyNumberFormat="1" applyFont="1" applyFill="1" applyBorder="1" applyAlignment="1">
      <alignment horizontal="right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vertical="center" wrapText="1"/>
    </xf>
    <xf numFmtId="0" fontId="52" fillId="0" borderId="16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top" wrapText="1"/>
    </xf>
    <xf numFmtId="0" fontId="14" fillId="0" borderId="18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quotePrefix="1">
      <alignment horizontal="left" vertical="top" wrapText="1"/>
    </xf>
    <xf numFmtId="0" fontId="2" fillId="0" borderId="0" xfId="53" applyFont="1" applyFill="1" applyAlignment="1">
      <alignment horizontal="left" vertical="top" wrapText="1"/>
      <protection/>
    </xf>
    <xf numFmtId="49" fontId="11" fillId="0" borderId="0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6"/>
  <sheetViews>
    <sheetView tabSelected="1" view="pageBreakPreview" zoomScaleSheetLayoutView="100" workbookViewId="0" topLeftCell="B145">
      <selection activeCell="F33" sqref="F33"/>
    </sheetView>
  </sheetViews>
  <sheetFormatPr defaultColWidth="9.00390625" defaultRowHeight="12.75"/>
  <cols>
    <col min="1" max="1" width="7.125" style="5" customWidth="1"/>
    <col min="2" max="2" width="88.75390625" style="1" customWidth="1"/>
    <col min="3" max="3" width="12.25390625" style="2" customWidth="1"/>
    <col min="4" max="4" width="10.625" style="2" customWidth="1"/>
    <col min="5" max="5" width="13.125" style="2" customWidth="1"/>
    <col min="6" max="6" width="15.375" style="2" customWidth="1"/>
    <col min="7" max="7" width="16.00390625" style="2" customWidth="1"/>
    <col min="8" max="8" width="16.125" style="6" customWidth="1"/>
    <col min="9" max="9" width="10.75390625" style="4" customWidth="1"/>
    <col min="10" max="16384" width="9.125" style="4" customWidth="1"/>
  </cols>
  <sheetData>
    <row r="1" spans="4:8" ht="14.25">
      <c r="D1" s="7"/>
      <c r="H1" s="17" t="s">
        <v>167</v>
      </c>
    </row>
    <row r="2" spans="4:8" ht="12.75" customHeight="1">
      <c r="D2" s="64" t="s">
        <v>166</v>
      </c>
      <c r="E2" s="64"/>
      <c r="F2" s="64"/>
      <c r="G2" s="64"/>
      <c r="H2" s="64"/>
    </row>
    <row r="3" spans="4:8" ht="6.75" customHeight="1">
      <c r="D3" s="64"/>
      <c r="E3" s="64"/>
      <c r="F3" s="64"/>
      <c r="G3" s="64"/>
      <c r="H3" s="64"/>
    </row>
    <row r="4" spans="4:8" ht="45.75" customHeight="1">
      <c r="D4" s="65" t="s">
        <v>122</v>
      </c>
      <c r="E4" s="65"/>
      <c r="F4" s="65"/>
      <c r="G4" s="65"/>
      <c r="H4" s="65"/>
    </row>
    <row r="5" spans="4:8" ht="18.75" customHeight="1">
      <c r="D5" s="9"/>
      <c r="H5" s="9"/>
    </row>
    <row r="6" spans="1:8" s="3" customFormat="1" ht="30" customHeight="1">
      <c r="A6" s="61" t="s">
        <v>105</v>
      </c>
      <c r="B6" s="61"/>
      <c r="C6" s="61"/>
      <c r="D6" s="61"/>
      <c r="E6" s="61"/>
      <c r="F6" s="61"/>
      <c r="G6" s="61"/>
      <c r="H6" s="61"/>
    </row>
    <row r="7" spans="1:8" s="3" customFormat="1" ht="15">
      <c r="A7" s="11"/>
      <c r="B7" s="10"/>
      <c r="C7" s="10"/>
      <c r="D7" s="10"/>
      <c r="E7" s="10"/>
      <c r="F7" s="10"/>
      <c r="G7" s="10"/>
      <c r="H7" s="10"/>
    </row>
    <row r="8" ht="12.75">
      <c r="H8" s="8" t="s">
        <v>69</v>
      </c>
    </row>
    <row r="9" spans="1:8" ht="30" customHeight="1">
      <c r="A9" s="12" t="s">
        <v>2</v>
      </c>
      <c r="B9" s="12" t="s">
        <v>3</v>
      </c>
      <c r="C9" s="13" t="s">
        <v>4</v>
      </c>
      <c r="D9" s="13" t="s">
        <v>9</v>
      </c>
      <c r="E9" s="13" t="s">
        <v>1</v>
      </c>
      <c r="F9" s="14" t="s">
        <v>106</v>
      </c>
      <c r="G9" s="14" t="s">
        <v>107</v>
      </c>
      <c r="H9" s="14" t="s">
        <v>108</v>
      </c>
    </row>
    <row r="10" spans="1:8" ht="12.75">
      <c r="A10" s="15"/>
      <c r="B10" s="16" t="s">
        <v>5</v>
      </c>
      <c r="C10" s="16" t="s">
        <v>0</v>
      </c>
      <c r="D10" s="16" t="s">
        <v>6</v>
      </c>
      <c r="E10" s="16" t="s">
        <v>7</v>
      </c>
      <c r="F10" s="16"/>
      <c r="G10" s="16"/>
      <c r="H10" s="16" t="s">
        <v>8</v>
      </c>
    </row>
    <row r="11" spans="1:8" ht="33.75" customHeight="1">
      <c r="A11" s="18" t="s">
        <v>5</v>
      </c>
      <c r="B11" s="33" t="s">
        <v>111</v>
      </c>
      <c r="C11" s="19" t="s">
        <v>25</v>
      </c>
      <c r="D11" s="20"/>
      <c r="E11" s="20"/>
      <c r="F11" s="23">
        <f>F12+F17+F22+F27</f>
        <v>760000</v>
      </c>
      <c r="G11" s="23">
        <f>G12+G17+G22+G27</f>
        <v>760000</v>
      </c>
      <c r="H11" s="23">
        <f>H12+H17+H22+H27</f>
        <v>760000</v>
      </c>
    </row>
    <row r="12" spans="1:8" ht="45.75" customHeight="1">
      <c r="A12" s="18" t="s">
        <v>0</v>
      </c>
      <c r="B12" s="33" t="s">
        <v>67</v>
      </c>
      <c r="C12" s="20" t="s">
        <v>52</v>
      </c>
      <c r="D12" s="20"/>
      <c r="E12" s="20"/>
      <c r="F12" s="23">
        <f aca="true" t="shared" si="0" ref="F12:G15">F13</f>
        <v>610000</v>
      </c>
      <c r="G12" s="23">
        <f t="shared" si="0"/>
        <v>610000</v>
      </c>
      <c r="H12" s="23">
        <f>H13</f>
        <v>610000</v>
      </c>
    </row>
    <row r="13" spans="1:8" ht="15.75" customHeight="1">
      <c r="A13" s="18" t="s">
        <v>6</v>
      </c>
      <c r="B13" s="33" t="s">
        <v>87</v>
      </c>
      <c r="C13" s="20" t="s">
        <v>52</v>
      </c>
      <c r="D13" s="20" t="s">
        <v>28</v>
      </c>
      <c r="E13" s="20"/>
      <c r="F13" s="23">
        <f t="shared" si="0"/>
        <v>610000</v>
      </c>
      <c r="G13" s="23">
        <f t="shared" si="0"/>
        <v>610000</v>
      </c>
      <c r="H13" s="23">
        <f>H14</f>
        <v>610000</v>
      </c>
    </row>
    <row r="14" spans="1:8" ht="17.25" customHeight="1">
      <c r="A14" s="18" t="s">
        <v>7</v>
      </c>
      <c r="B14" s="33" t="s">
        <v>88</v>
      </c>
      <c r="C14" s="20" t="s">
        <v>52</v>
      </c>
      <c r="D14" s="20" t="s">
        <v>29</v>
      </c>
      <c r="E14" s="20"/>
      <c r="F14" s="23">
        <f t="shared" si="0"/>
        <v>610000</v>
      </c>
      <c r="G14" s="23">
        <f t="shared" si="0"/>
        <v>610000</v>
      </c>
      <c r="H14" s="23">
        <f>H15</f>
        <v>610000</v>
      </c>
    </row>
    <row r="15" spans="1:8" ht="17.25" customHeight="1">
      <c r="A15" s="18" t="s">
        <v>8</v>
      </c>
      <c r="B15" s="33" t="s">
        <v>14</v>
      </c>
      <c r="C15" s="20" t="s">
        <v>52</v>
      </c>
      <c r="D15" s="20" t="s">
        <v>29</v>
      </c>
      <c r="E15" s="20" t="s">
        <v>35</v>
      </c>
      <c r="F15" s="23">
        <f t="shared" si="0"/>
        <v>610000</v>
      </c>
      <c r="G15" s="23">
        <f t="shared" si="0"/>
        <v>610000</v>
      </c>
      <c r="H15" s="23">
        <f>H16</f>
        <v>610000</v>
      </c>
    </row>
    <row r="16" spans="1:8" ht="15" customHeight="1">
      <c r="A16" s="18" t="s">
        <v>57</v>
      </c>
      <c r="B16" s="33" t="s">
        <v>21</v>
      </c>
      <c r="C16" s="20" t="s">
        <v>52</v>
      </c>
      <c r="D16" s="20" t="s">
        <v>29</v>
      </c>
      <c r="E16" s="20" t="s">
        <v>43</v>
      </c>
      <c r="F16" s="39">
        <v>610000</v>
      </c>
      <c r="G16" s="39">
        <v>610000</v>
      </c>
      <c r="H16" s="39">
        <v>610000</v>
      </c>
    </row>
    <row r="17" spans="1:8" ht="47.25">
      <c r="A17" s="18" t="s">
        <v>58</v>
      </c>
      <c r="B17" s="33" t="s">
        <v>103</v>
      </c>
      <c r="C17" s="21" t="s">
        <v>54</v>
      </c>
      <c r="D17" s="21"/>
      <c r="E17" s="21"/>
      <c r="F17" s="23">
        <f aca="true" t="shared" si="1" ref="F17:G20">F18</f>
        <v>10000</v>
      </c>
      <c r="G17" s="23">
        <f t="shared" si="1"/>
        <v>10000</v>
      </c>
      <c r="H17" s="23">
        <f>H18</f>
        <v>10000</v>
      </c>
    </row>
    <row r="18" spans="1:8" ht="21.75" customHeight="1">
      <c r="A18" s="18" t="s">
        <v>59</v>
      </c>
      <c r="B18" s="33" t="s">
        <v>87</v>
      </c>
      <c r="C18" s="21" t="s">
        <v>54</v>
      </c>
      <c r="D18" s="20" t="s">
        <v>28</v>
      </c>
      <c r="E18" s="20"/>
      <c r="F18" s="23">
        <f t="shared" si="1"/>
        <v>10000</v>
      </c>
      <c r="G18" s="23">
        <f t="shared" si="1"/>
        <v>10000</v>
      </c>
      <c r="H18" s="23">
        <f>H19</f>
        <v>10000</v>
      </c>
    </row>
    <row r="19" spans="1:8" ht="31.5" customHeight="1">
      <c r="A19" s="18" t="s">
        <v>60</v>
      </c>
      <c r="B19" s="33" t="s">
        <v>88</v>
      </c>
      <c r="C19" s="21" t="s">
        <v>54</v>
      </c>
      <c r="D19" s="20" t="s">
        <v>29</v>
      </c>
      <c r="E19" s="20"/>
      <c r="F19" s="23">
        <f t="shared" si="1"/>
        <v>10000</v>
      </c>
      <c r="G19" s="23">
        <f t="shared" si="1"/>
        <v>10000</v>
      </c>
      <c r="H19" s="23">
        <f>H20</f>
        <v>10000</v>
      </c>
    </row>
    <row r="20" spans="1:8" ht="15.75" customHeight="1">
      <c r="A20" s="18" t="s">
        <v>61</v>
      </c>
      <c r="B20" s="33" t="s">
        <v>14</v>
      </c>
      <c r="C20" s="21" t="s">
        <v>54</v>
      </c>
      <c r="D20" s="20" t="s">
        <v>29</v>
      </c>
      <c r="E20" s="20" t="s">
        <v>35</v>
      </c>
      <c r="F20" s="23">
        <f t="shared" si="1"/>
        <v>10000</v>
      </c>
      <c r="G20" s="23">
        <f t="shared" si="1"/>
        <v>10000</v>
      </c>
      <c r="H20" s="23">
        <f>H21</f>
        <v>10000</v>
      </c>
    </row>
    <row r="21" spans="1:8" ht="19.5" customHeight="1">
      <c r="A21" s="18" t="s">
        <v>62</v>
      </c>
      <c r="B21" s="33" t="s">
        <v>21</v>
      </c>
      <c r="C21" s="21" t="s">
        <v>54</v>
      </c>
      <c r="D21" s="20" t="s">
        <v>29</v>
      </c>
      <c r="E21" s="20" t="s">
        <v>43</v>
      </c>
      <c r="F21" s="23">
        <v>10000</v>
      </c>
      <c r="G21" s="23">
        <v>10000</v>
      </c>
      <c r="H21" s="23">
        <v>10000</v>
      </c>
    </row>
    <row r="22" spans="1:8" ht="48" customHeight="1">
      <c r="A22" s="18" t="s">
        <v>63</v>
      </c>
      <c r="B22" s="33" t="s">
        <v>68</v>
      </c>
      <c r="C22" s="20" t="s">
        <v>55</v>
      </c>
      <c r="D22" s="20"/>
      <c r="E22" s="20"/>
      <c r="F22" s="23">
        <f aca="true" t="shared" si="2" ref="F22:G25">F23</f>
        <v>90000</v>
      </c>
      <c r="G22" s="23">
        <f t="shared" si="2"/>
        <v>90000</v>
      </c>
      <c r="H22" s="23">
        <f>H23</f>
        <v>90000</v>
      </c>
    </row>
    <row r="23" spans="1:8" ht="15.75" customHeight="1">
      <c r="A23" s="18" t="s">
        <v>64</v>
      </c>
      <c r="B23" s="33" t="s">
        <v>87</v>
      </c>
      <c r="C23" s="20" t="s">
        <v>55</v>
      </c>
      <c r="D23" s="20" t="s">
        <v>28</v>
      </c>
      <c r="E23" s="20"/>
      <c r="F23" s="23">
        <f t="shared" si="2"/>
        <v>90000</v>
      </c>
      <c r="G23" s="23">
        <f t="shared" si="2"/>
        <v>90000</v>
      </c>
      <c r="H23" s="23">
        <f>H24</f>
        <v>90000</v>
      </c>
    </row>
    <row r="24" spans="1:8" ht="31.5" customHeight="1">
      <c r="A24" s="18" t="s">
        <v>65</v>
      </c>
      <c r="B24" s="33" t="s">
        <v>88</v>
      </c>
      <c r="C24" s="20" t="s">
        <v>55</v>
      </c>
      <c r="D24" s="20" t="s">
        <v>29</v>
      </c>
      <c r="E24" s="20"/>
      <c r="F24" s="23">
        <f t="shared" si="2"/>
        <v>90000</v>
      </c>
      <c r="G24" s="23">
        <f t="shared" si="2"/>
        <v>90000</v>
      </c>
      <c r="H24" s="23">
        <f>H25</f>
        <v>90000</v>
      </c>
    </row>
    <row r="25" spans="1:8" ht="20.25" customHeight="1">
      <c r="A25" s="18" t="s">
        <v>66</v>
      </c>
      <c r="B25" s="33" t="s">
        <v>14</v>
      </c>
      <c r="C25" s="20" t="s">
        <v>55</v>
      </c>
      <c r="D25" s="20" t="s">
        <v>29</v>
      </c>
      <c r="E25" s="20" t="s">
        <v>35</v>
      </c>
      <c r="F25" s="23">
        <f t="shared" si="2"/>
        <v>90000</v>
      </c>
      <c r="G25" s="23">
        <f t="shared" si="2"/>
        <v>90000</v>
      </c>
      <c r="H25" s="23">
        <f>H26</f>
        <v>90000</v>
      </c>
    </row>
    <row r="26" spans="1:8" ht="15.75">
      <c r="A26" s="36">
        <v>16</v>
      </c>
      <c r="B26" s="33" t="s">
        <v>21</v>
      </c>
      <c r="C26" s="20" t="s">
        <v>55</v>
      </c>
      <c r="D26" s="20" t="s">
        <v>29</v>
      </c>
      <c r="E26" s="20" t="s">
        <v>43</v>
      </c>
      <c r="F26" s="23">
        <v>90000</v>
      </c>
      <c r="G26" s="23">
        <v>90000</v>
      </c>
      <c r="H26" s="23">
        <v>90000</v>
      </c>
    </row>
    <row r="27" spans="1:8" ht="47.25">
      <c r="A27" s="36">
        <v>17</v>
      </c>
      <c r="B27" s="33" t="s">
        <v>112</v>
      </c>
      <c r="C27" s="20" t="s">
        <v>56</v>
      </c>
      <c r="D27" s="20"/>
      <c r="E27" s="20"/>
      <c r="F27" s="23">
        <f aca="true" t="shared" si="3" ref="F27:G30">F28</f>
        <v>50000</v>
      </c>
      <c r="G27" s="23">
        <f t="shared" si="3"/>
        <v>50000</v>
      </c>
      <c r="H27" s="23">
        <f>H28</f>
        <v>50000</v>
      </c>
    </row>
    <row r="28" spans="1:8" ht="18.75" customHeight="1">
      <c r="A28" s="36">
        <v>18</v>
      </c>
      <c r="B28" s="33" t="s">
        <v>87</v>
      </c>
      <c r="C28" s="20" t="s">
        <v>56</v>
      </c>
      <c r="D28" s="20" t="s">
        <v>28</v>
      </c>
      <c r="E28" s="20"/>
      <c r="F28" s="24">
        <f t="shared" si="3"/>
        <v>50000</v>
      </c>
      <c r="G28" s="24">
        <f t="shared" si="3"/>
        <v>50000</v>
      </c>
      <c r="H28" s="24">
        <f>H29</f>
        <v>50000</v>
      </c>
    </row>
    <row r="29" spans="1:8" ht="18" customHeight="1">
      <c r="A29" s="36">
        <v>19</v>
      </c>
      <c r="B29" s="33" t="s">
        <v>88</v>
      </c>
      <c r="C29" s="20" t="s">
        <v>56</v>
      </c>
      <c r="D29" s="20" t="s">
        <v>29</v>
      </c>
      <c r="E29" s="20"/>
      <c r="F29" s="31">
        <f t="shared" si="3"/>
        <v>50000</v>
      </c>
      <c r="G29" s="31">
        <f t="shared" si="3"/>
        <v>50000</v>
      </c>
      <c r="H29" s="31">
        <f>H30</f>
        <v>50000</v>
      </c>
    </row>
    <row r="30" spans="1:8" ht="15.75">
      <c r="A30" s="36">
        <v>20</v>
      </c>
      <c r="B30" s="33" t="s">
        <v>14</v>
      </c>
      <c r="C30" s="20" t="s">
        <v>56</v>
      </c>
      <c r="D30" s="20" t="s">
        <v>29</v>
      </c>
      <c r="E30" s="20" t="s">
        <v>35</v>
      </c>
      <c r="F30" s="31">
        <f t="shared" si="3"/>
        <v>50000</v>
      </c>
      <c r="G30" s="31">
        <f t="shared" si="3"/>
        <v>50000</v>
      </c>
      <c r="H30" s="31">
        <f>H31</f>
        <v>50000</v>
      </c>
    </row>
    <row r="31" spans="1:8" ht="15.75">
      <c r="A31" s="36">
        <v>21</v>
      </c>
      <c r="B31" s="33" t="s">
        <v>21</v>
      </c>
      <c r="C31" s="20" t="s">
        <v>56</v>
      </c>
      <c r="D31" s="20" t="s">
        <v>29</v>
      </c>
      <c r="E31" s="20" t="s">
        <v>43</v>
      </c>
      <c r="F31" s="31">
        <v>50000</v>
      </c>
      <c r="G31" s="31">
        <v>50000</v>
      </c>
      <c r="H31" s="31">
        <v>50000</v>
      </c>
    </row>
    <row r="32" spans="1:8" ht="15.75" customHeight="1">
      <c r="A32" s="36">
        <v>22</v>
      </c>
      <c r="B32" s="33" t="s">
        <v>93</v>
      </c>
      <c r="C32" s="21" t="s">
        <v>72</v>
      </c>
      <c r="D32" s="21" t="s">
        <v>26</v>
      </c>
      <c r="E32" s="21"/>
      <c r="F32" s="32">
        <f>F34+F49+F62+F71+F76+F81+F91+F96+F101+F86+F39+F44</f>
        <v>6180870.800000001</v>
      </c>
      <c r="G32" s="32">
        <f>G34+G49+G62+G71+G76+G81+G91+G96+G101+G86</f>
        <v>5749800</v>
      </c>
      <c r="H32" s="32">
        <f>H34+H49+H62+H71+H76+H81+H91+H96+H101+H86</f>
        <v>5762100</v>
      </c>
    </row>
    <row r="33" spans="1:8" ht="15.75">
      <c r="A33" s="36">
        <v>23</v>
      </c>
      <c r="B33" s="33" t="s">
        <v>94</v>
      </c>
      <c r="C33" s="21" t="s">
        <v>73</v>
      </c>
      <c r="D33" s="21" t="s">
        <v>26</v>
      </c>
      <c r="E33" s="21"/>
      <c r="F33" s="32">
        <f>F32</f>
        <v>6180870.800000001</v>
      </c>
      <c r="G33" s="32">
        <f>G32</f>
        <v>5749800</v>
      </c>
      <c r="H33" s="32">
        <f>H32</f>
        <v>5762100</v>
      </c>
    </row>
    <row r="34" spans="1:8" ht="31.5">
      <c r="A34" s="36">
        <v>24</v>
      </c>
      <c r="B34" s="33" t="s">
        <v>95</v>
      </c>
      <c r="C34" s="21" t="s">
        <v>71</v>
      </c>
      <c r="D34" s="21" t="s">
        <v>26</v>
      </c>
      <c r="E34" s="21"/>
      <c r="F34" s="32">
        <f aca="true" t="shared" si="4" ref="F34:G37">F35</f>
        <v>584262.6</v>
      </c>
      <c r="G34" s="32">
        <f t="shared" si="4"/>
        <v>584262.6</v>
      </c>
      <c r="H34" s="32">
        <f>H35</f>
        <v>584262.6</v>
      </c>
    </row>
    <row r="35" spans="1:8" ht="47.25">
      <c r="A35" s="36">
        <v>25</v>
      </c>
      <c r="B35" s="33" t="s">
        <v>89</v>
      </c>
      <c r="C35" s="21" t="s">
        <v>71</v>
      </c>
      <c r="D35" s="21" t="s">
        <v>30</v>
      </c>
      <c r="E35" s="21"/>
      <c r="F35" s="32">
        <f t="shared" si="4"/>
        <v>584262.6</v>
      </c>
      <c r="G35" s="32">
        <f t="shared" si="4"/>
        <v>584262.6</v>
      </c>
      <c r="H35" s="32">
        <f>H36</f>
        <v>584262.6</v>
      </c>
    </row>
    <row r="36" spans="1:8" ht="15.75">
      <c r="A36" s="36">
        <v>26</v>
      </c>
      <c r="B36" s="33" t="s">
        <v>90</v>
      </c>
      <c r="C36" s="21" t="s">
        <v>71</v>
      </c>
      <c r="D36" s="21" t="s">
        <v>32</v>
      </c>
      <c r="E36" s="21"/>
      <c r="F36" s="32">
        <f t="shared" si="4"/>
        <v>584262.6</v>
      </c>
      <c r="G36" s="32">
        <f t="shared" si="4"/>
        <v>584262.6</v>
      </c>
      <c r="H36" s="32">
        <f>H37</f>
        <v>584262.6</v>
      </c>
    </row>
    <row r="37" spans="1:8" ht="15.75">
      <c r="A37" s="36">
        <v>27</v>
      </c>
      <c r="B37" s="33" t="s">
        <v>70</v>
      </c>
      <c r="C37" s="21" t="s">
        <v>71</v>
      </c>
      <c r="D37" s="21" t="s">
        <v>32</v>
      </c>
      <c r="E37" s="21" t="s">
        <v>38</v>
      </c>
      <c r="F37" s="32">
        <f t="shared" si="4"/>
        <v>584262.6</v>
      </c>
      <c r="G37" s="32">
        <f t="shared" si="4"/>
        <v>584262.6</v>
      </c>
      <c r="H37" s="32">
        <f>H38</f>
        <v>584262.6</v>
      </c>
    </row>
    <row r="38" spans="1:8" ht="31.5">
      <c r="A38" s="36">
        <v>28</v>
      </c>
      <c r="B38" s="33" t="s">
        <v>91</v>
      </c>
      <c r="C38" s="21" t="s">
        <v>71</v>
      </c>
      <c r="D38" s="21" t="s">
        <v>32</v>
      </c>
      <c r="E38" s="21" t="s">
        <v>46</v>
      </c>
      <c r="F38" s="32">
        <v>584262.6</v>
      </c>
      <c r="G38" s="32">
        <v>584262.6</v>
      </c>
      <c r="H38" s="32">
        <v>584262.6</v>
      </c>
    </row>
    <row r="39" spans="1:8" ht="31.5">
      <c r="A39" s="36"/>
      <c r="B39" s="33" t="s">
        <v>95</v>
      </c>
      <c r="C39" s="21" t="s">
        <v>173</v>
      </c>
      <c r="D39" s="21"/>
      <c r="E39" s="21"/>
      <c r="F39" s="32">
        <f>F40</f>
        <v>23348.51</v>
      </c>
      <c r="G39" s="32">
        <v>0</v>
      </c>
      <c r="H39" s="32">
        <v>0</v>
      </c>
    </row>
    <row r="40" spans="1:8" ht="47.25">
      <c r="A40" s="36"/>
      <c r="B40" s="33" t="s">
        <v>89</v>
      </c>
      <c r="C40" s="21" t="s">
        <v>173</v>
      </c>
      <c r="D40" s="21" t="s">
        <v>30</v>
      </c>
      <c r="E40" s="21"/>
      <c r="F40" s="32">
        <f>F41</f>
        <v>23348.51</v>
      </c>
      <c r="G40" s="32">
        <v>0</v>
      </c>
      <c r="H40" s="32">
        <v>0</v>
      </c>
    </row>
    <row r="41" spans="1:8" ht="15.75">
      <c r="A41" s="36"/>
      <c r="B41" s="33" t="s">
        <v>90</v>
      </c>
      <c r="C41" s="21" t="s">
        <v>173</v>
      </c>
      <c r="D41" s="21" t="s">
        <v>32</v>
      </c>
      <c r="E41" s="21"/>
      <c r="F41" s="32">
        <f>F42</f>
        <v>23348.51</v>
      </c>
      <c r="G41" s="32">
        <v>0</v>
      </c>
      <c r="H41" s="32">
        <v>0</v>
      </c>
    </row>
    <row r="42" spans="1:8" ht="15.75">
      <c r="A42" s="36"/>
      <c r="B42" s="33" t="s">
        <v>70</v>
      </c>
      <c r="C42" s="21" t="s">
        <v>173</v>
      </c>
      <c r="D42" s="21" t="s">
        <v>32</v>
      </c>
      <c r="E42" s="21" t="s">
        <v>38</v>
      </c>
      <c r="F42" s="32">
        <v>23348.51</v>
      </c>
      <c r="G42" s="32">
        <v>0</v>
      </c>
      <c r="H42" s="32">
        <v>0</v>
      </c>
    </row>
    <row r="43" spans="1:8" ht="31.5">
      <c r="A43" s="36"/>
      <c r="B43" s="33" t="s">
        <v>91</v>
      </c>
      <c r="C43" s="21" t="s">
        <v>173</v>
      </c>
      <c r="D43" s="21" t="s">
        <v>32</v>
      </c>
      <c r="E43" s="21" t="s">
        <v>46</v>
      </c>
      <c r="F43" s="32">
        <v>23348.51</v>
      </c>
      <c r="G43" s="32">
        <v>0</v>
      </c>
      <c r="H43" s="32">
        <v>0</v>
      </c>
    </row>
    <row r="44" spans="1:8" ht="31.5">
      <c r="A44" s="36"/>
      <c r="B44" s="33" t="s">
        <v>95</v>
      </c>
      <c r="C44" s="21" t="s">
        <v>173</v>
      </c>
      <c r="D44" s="21"/>
      <c r="E44" s="21"/>
      <c r="F44" s="39">
        <v>42577.74</v>
      </c>
      <c r="G44" s="32">
        <v>0</v>
      </c>
      <c r="H44" s="32">
        <v>0</v>
      </c>
    </row>
    <row r="45" spans="1:8" ht="47.25">
      <c r="A45" s="36"/>
      <c r="B45" s="33" t="s">
        <v>89</v>
      </c>
      <c r="C45" s="21" t="s">
        <v>173</v>
      </c>
      <c r="D45" s="21" t="s">
        <v>30</v>
      </c>
      <c r="E45" s="21"/>
      <c r="F45" s="39">
        <v>42577.74</v>
      </c>
      <c r="G45" s="32">
        <v>0</v>
      </c>
      <c r="H45" s="32">
        <v>0</v>
      </c>
    </row>
    <row r="46" spans="1:8" ht="15.75">
      <c r="A46" s="36"/>
      <c r="B46" s="33" t="s">
        <v>90</v>
      </c>
      <c r="C46" s="21" t="s">
        <v>173</v>
      </c>
      <c r="D46" s="21" t="s">
        <v>32</v>
      </c>
      <c r="E46" s="21"/>
      <c r="F46" s="39">
        <v>42577.74</v>
      </c>
      <c r="G46" s="32">
        <v>0</v>
      </c>
      <c r="H46" s="32">
        <v>0</v>
      </c>
    </row>
    <row r="47" spans="1:8" ht="15.75">
      <c r="A47" s="36"/>
      <c r="B47" s="33" t="s">
        <v>70</v>
      </c>
      <c r="C47" s="21" t="s">
        <v>173</v>
      </c>
      <c r="D47" s="21" t="s">
        <v>32</v>
      </c>
      <c r="E47" s="21" t="s">
        <v>38</v>
      </c>
      <c r="F47" s="39">
        <v>42577.74</v>
      </c>
      <c r="G47" s="32">
        <v>0</v>
      </c>
      <c r="H47" s="32">
        <v>0</v>
      </c>
    </row>
    <row r="48" spans="1:8" ht="47.25">
      <c r="A48" s="36"/>
      <c r="B48" s="52" t="s">
        <v>113</v>
      </c>
      <c r="C48" s="21" t="s">
        <v>173</v>
      </c>
      <c r="D48" s="21" t="s">
        <v>32</v>
      </c>
      <c r="E48" s="21" t="s">
        <v>47</v>
      </c>
      <c r="F48" s="39">
        <v>42577.74</v>
      </c>
      <c r="G48" s="32">
        <v>0</v>
      </c>
      <c r="H48" s="32">
        <v>0</v>
      </c>
    </row>
    <row r="49" spans="1:8" ht="32.25" customHeight="1">
      <c r="A49" s="36">
        <v>29</v>
      </c>
      <c r="B49" s="33" t="s">
        <v>95</v>
      </c>
      <c r="C49" s="21" t="s">
        <v>71</v>
      </c>
      <c r="D49" s="21" t="s">
        <v>26</v>
      </c>
      <c r="E49" s="21"/>
      <c r="F49" s="32">
        <f>F50+F54+F58</f>
        <v>2018309.75</v>
      </c>
      <c r="G49" s="32">
        <f>G50+G54+G58</f>
        <v>1992165.2</v>
      </c>
      <c r="H49" s="32">
        <f>H50+H54+H58</f>
        <v>2000965.2</v>
      </c>
    </row>
    <row r="50" spans="1:8" ht="47.25" customHeight="1">
      <c r="A50" s="36">
        <v>30</v>
      </c>
      <c r="B50" s="33" t="s">
        <v>89</v>
      </c>
      <c r="C50" s="21" t="s">
        <v>71</v>
      </c>
      <c r="D50" s="21" t="s">
        <v>30</v>
      </c>
      <c r="E50" s="21"/>
      <c r="F50" s="32">
        <f aca="true" t="shared" si="5" ref="F50:G52">F51</f>
        <v>1500886</v>
      </c>
      <c r="G50" s="32">
        <f t="shared" si="5"/>
        <v>1500886</v>
      </c>
      <c r="H50" s="32">
        <f>H51</f>
        <v>1500886</v>
      </c>
    </row>
    <row r="51" spans="1:8" ht="15.75">
      <c r="A51" s="36">
        <v>31</v>
      </c>
      <c r="B51" s="33" t="s">
        <v>90</v>
      </c>
      <c r="C51" s="21" t="s">
        <v>71</v>
      </c>
      <c r="D51" s="21" t="s">
        <v>32</v>
      </c>
      <c r="E51" s="21"/>
      <c r="F51" s="32">
        <f t="shared" si="5"/>
        <v>1500886</v>
      </c>
      <c r="G51" s="32">
        <f t="shared" si="5"/>
        <v>1500886</v>
      </c>
      <c r="H51" s="32">
        <f>H52</f>
        <v>1500886</v>
      </c>
    </row>
    <row r="52" spans="1:8" ht="15.75">
      <c r="A52" s="36">
        <v>32</v>
      </c>
      <c r="B52" s="33" t="s">
        <v>70</v>
      </c>
      <c r="C52" s="21" t="s">
        <v>71</v>
      </c>
      <c r="D52" s="21" t="s">
        <v>32</v>
      </c>
      <c r="E52" s="21" t="s">
        <v>38</v>
      </c>
      <c r="F52" s="32">
        <f t="shared" si="5"/>
        <v>1500886</v>
      </c>
      <c r="G52" s="32">
        <f t="shared" si="5"/>
        <v>1500886</v>
      </c>
      <c r="H52" s="32">
        <f>H53</f>
        <v>1500886</v>
      </c>
    </row>
    <row r="53" spans="1:8" ht="47.25">
      <c r="A53" s="36">
        <v>33</v>
      </c>
      <c r="B53" s="52" t="s">
        <v>113</v>
      </c>
      <c r="C53" s="21" t="s">
        <v>71</v>
      </c>
      <c r="D53" s="21" t="s">
        <v>32</v>
      </c>
      <c r="E53" s="21" t="s">
        <v>47</v>
      </c>
      <c r="F53" s="39">
        <v>1500886</v>
      </c>
      <c r="G53" s="39">
        <v>1500886</v>
      </c>
      <c r="H53" s="39">
        <v>1500886</v>
      </c>
    </row>
    <row r="54" spans="1:8" ht="20.25" customHeight="1">
      <c r="A54" s="36">
        <v>34</v>
      </c>
      <c r="B54" s="33" t="s">
        <v>92</v>
      </c>
      <c r="C54" s="21" t="s">
        <v>71</v>
      </c>
      <c r="D54" s="21" t="s">
        <v>28</v>
      </c>
      <c r="E54" s="21"/>
      <c r="F54" s="32">
        <f aca="true" t="shared" si="6" ref="F54:G56">F55</f>
        <v>507423.75</v>
      </c>
      <c r="G54" s="32">
        <f t="shared" si="6"/>
        <v>481279.2</v>
      </c>
      <c r="H54" s="32">
        <f>H55</f>
        <v>490079.2</v>
      </c>
    </row>
    <row r="55" spans="1:8" ht="30.75" customHeight="1">
      <c r="A55" s="36">
        <v>35</v>
      </c>
      <c r="B55" s="33" t="s">
        <v>88</v>
      </c>
      <c r="C55" s="21" t="s">
        <v>71</v>
      </c>
      <c r="D55" s="21" t="s">
        <v>29</v>
      </c>
      <c r="E55" s="21"/>
      <c r="F55" s="32">
        <f t="shared" si="6"/>
        <v>507423.75</v>
      </c>
      <c r="G55" s="32">
        <f t="shared" si="6"/>
        <v>481279.2</v>
      </c>
      <c r="H55" s="32">
        <f>H56</f>
        <v>490079.2</v>
      </c>
    </row>
    <row r="56" spans="1:8" ht="15.75">
      <c r="A56" s="36">
        <v>36</v>
      </c>
      <c r="B56" s="33" t="s">
        <v>70</v>
      </c>
      <c r="C56" s="21" t="s">
        <v>71</v>
      </c>
      <c r="D56" s="21" t="s">
        <v>29</v>
      </c>
      <c r="E56" s="21" t="s">
        <v>38</v>
      </c>
      <c r="F56" s="32">
        <f t="shared" si="6"/>
        <v>507423.75</v>
      </c>
      <c r="G56" s="32">
        <f t="shared" si="6"/>
        <v>481279.2</v>
      </c>
      <c r="H56" s="32">
        <f>H57</f>
        <v>490079.2</v>
      </c>
    </row>
    <row r="57" spans="1:8" ht="47.25">
      <c r="A57" s="36">
        <v>37</v>
      </c>
      <c r="B57" s="52" t="s">
        <v>113</v>
      </c>
      <c r="C57" s="21" t="s">
        <v>71</v>
      </c>
      <c r="D57" s="21" t="s">
        <v>29</v>
      </c>
      <c r="E57" s="21" t="s">
        <v>47</v>
      </c>
      <c r="F57" s="39">
        <v>507423.75</v>
      </c>
      <c r="G57" s="39">
        <v>481279.2</v>
      </c>
      <c r="H57" s="39">
        <v>490079.2</v>
      </c>
    </row>
    <row r="58" spans="1:8" ht="15.75">
      <c r="A58" s="36">
        <v>38</v>
      </c>
      <c r="B58" s="33" t="s">
        <v>11</v>
      </c>
      <c r="C58" s="21" t="s">
        <v>71</v>
      </c>
      <c r="D58" s="21" t="s">
        <v>31</v>
      </c>
      <c r="E58" s="21"/>
      <c r="F58" s="32">
        <f aca="true" t="shared" si="7" ref="F58:G60">F59</f>
        <v>10000</v>
      </c>
      <c r="G58" s="32">
        <f t="shared" si="7"/>
        <v>10000</v>
      </c>
      <c r="H58" s="32">
        <f>H59</f>
        <v>10000</v>
      </c>
    </row>
    <row r="59" spans="1:8" ht="15.75">
      <c r="A59" s="36">
        <v>39</v>
      </c>
      <c r="B59" s="33" t="s">
        <v>96</v>
      </c>
      <c r="C59" s="21" t="s">
        <v>71</v>
      </c>
      <c r="D59" s="21" t="s">
        <v>97</v>
      </c>
      <c r="E59" s="21"/>
      <c r="F59" s="32">
        <f t="shared" si="7"/>
        <v>10000</v>
      </c>
      <c r="G59" s="32">
        <f t="shared" si="7"/>
        <v>10000</v>
      </c>
      <c r="H59" s="32">
        <f>H60</f>
        <v>10000</v>
      </c>
    </row>
    <row r="60" spans="1:8" ht="15.75">
      <c r="A60" s="36">
        <v>40</v>
      </c>
      <c r="B60" s="33" t="s">
        <v>70</v>
      </c>
      <c r="C60" s="21" t="s">
        <v>71</v>
      </c>
      <c r="D60" s="21" t="s">
        <v>97</v>
      </c>
      <c r="E60" s="21" t="s">
        <v>38</v>
      </c>
      <c r="F60" s="32">
        <f t="shared" si="7"/>
        <v>10000</v>
      </c>
      <c r="G60" s="32">
        <f t="shared" si="7"/>
        <v>10000</v>
      </c>
      <c r="H60" s="32">
        <f>H61</f>
        <v>10000</v>
      </c>
    </row>
    <row r="61" spans="1:8" ht="47.25">
      <c r="A61" s="36">
        <v>41</v>
      </c>
      <c r="B61" s="52" t="s">
        <v>113</v>
      </c>
      <c r="C61" s="21" t="s">
        <v>71</v>
      </c>
      <c r="D61" s="21" t="s">
        <v>97</v>
      </c>
      <c r="E61" s="21" t="s">
        <v>47</v>
      </c>
      <c r="F61" s="32">
        <v>10000</v>
      </c>
      <c r="G61" s="32">
        <v>10000</v>
      </c>
      <c r="H61" s="32">
        <v>10000</v>
      </c>
    </row>
    <row r="62" spans="1:8" ht="47.25">
      <c r="A62" s="36">
        <v>42</v>
      </c>
      <c r="B62" s="33" t="s">
        <v>98</v>
      </c>
      <c r="C62" s="21" t="s">
        <v>84</v>
      </c>
      <c r="D62" s="21"/>
      <c r="E62" s="21"/>
      <c r="F62" s="31">
        <f>F63+F67</f>
        <v>83100</v>
      </c>
      <c r="G62" s="31">
        <f>G63+G67</f>
        <v>84200</v>
      </c>
      <c r="H62" s="31">
        <f>H63+H67</f>
        <v>87700</v>
      </c>
    </row>
    <row r="63" spans="1:8" ht="47.25">
      <c r="A63" s="36">
        <v>43</v>
      </c>
      <c r="B63" s="33" t="s">
        <v>89</v>
      </c>
      <c r="C63" s="21" t="s">
        <v>84</v>
      </c>
      <c r="D63" s="21" t="s">
        <v>30</v>
      </c>
      <c r="E63" s="21"/>
      <c r="F63" s="32">
        <f aca="true" t="shared" si="8" ref="F63:G65">F64</f>
        <v>56468</v>
      </c>
      <c r="G63" s="32">
        <f t="shared" si="8"/>
        <v>56468</v>
      </c>
      <c r="H63" s="32">
        <f>H64</f>
        <v>56468</v>
      </c>
    </row>
    <row r="64" spans="1:8" ht="15.75">
      <c r="A64" s="36">
        <v>44</v>
      </c>
      <c r="B64" s="33" t="s">
        <v>90</v>
      </c>
      <c r="C64" s="21" t="s">
        <v>84</v>
      </c>
      <c r="D64" s="25">
        <v>120</v>
      </c>
      <c r="E64" s="21"/>
      <c r="F64" s="49">
        <f t="shared" si="8"/>
        <v>56468</v>
      </c>
      <c r="G64" s="49">
        <f t="shared" si="8"/>
        <v>56468</v>
      </c>
      <c r="H64" s="49">
        <f>H65</f>
        <v>56468</v>
      </c>
    </row>
    <row r="65" spans="1:8" ht="15.75">
      <c r="A65" s="36">
        <v>45</v>
      </c>
      <c r="B65" s="33" t="s">
        <v>23</v>
      </c>
      <c r="C65" s="21" t="s">
        <v>84</v>
      </c>
      <c r="D65" s="25">
        <v>120</v>
      </c>
      <c r="E65" s="21" t="s">
        <v>48</v>
      </c>
      <c r="F65" s="49">
        <f t="shared" si="8"/>
        <v>56468</v>
      </c>
      <c r="G65" s="49">
        <f t="shared" si="8"/>
        <v>56468</v>
      </c>
      <c r="H65" s="49">
        <f>H66</f>
        <v>56468</v>
      </c>
    </row>
    <row r="66" spans="1:8" ht="15.75">
      <c r="A66" s="36">
        <v>46</v>
      </c>
      <c r="B66" s="33" t="s">
        <v>24</v>
      </c>
      <c r="C66" s="21" t="s">
        <v>84</v>
      </c>
      <c r="D66" s="25">
        <v>120</v>
      </c>
      <c r="E66" s="21" t="s">
        <v>50</v>
      </c>
      <c r="F66" s="49">
        <v>56468</v>
      </c>
      <c r="G66" s="49">
        <v>56468</v>
      </c>
      <c r="H66" s="49">
        <v>56468</v>
      </c>
    </row>
    <row r="67" spans="1:8" ht="18" customHeight="1">
      <c r="A67" s="36">
        <v>47</v>
      </c>
      <c r="B67" s="33" t="s">
        <v>53</v>
      </c>
      <c r="C67" s="21" t="s">
        <v>84</v>
      </c>
      <c r="D67" s="21" t="s">
        <v>28</v>
      </c>
      <c r="E67" s="21"/>
      <c r="F67" s="49">
        <f aca="true" t="shared" si="9" ref="F67:G69">F68</f>
        <v>26632</v>
      </c>
      <c r="G67" s="49">
        <f t="shared" si="9"/>
        <v>27732</v>
      </c>
      <c r="H67" s="49">
        <f>H68</f>
        <v>31232</v>
      </c>
    </row>
    <row r="68" spans="1:8" ht="19.5" customHeight="1">
      <c r="A68" s="36">
        <v>48</v>
      </c>
      <c r="B68" s="33" t="s">
        <v>88</v>
      </c>
      <c r="C68" s="21" t="s">
        <v>84</v>
      </c>
      <c r="D68" s="21" t="s">
        <v>29</v>
      </c>
      <c r="E68" s="21"/>
      <c r="F68" s="49">
        <f t="shared" si="9"/>
        <v>26632</v>
      </c>
      <c r="G68" s="49">
        <f t="shared" si="9"/>
        <v>27732</v>
      </c>
      <c r="H68" s="49">
        <f>H69</f>
        <v>31232</v>
      </c>
    </row>
    <row r="69" spans="1:8" ht="15.75">
      <c r="A69" s="36">
        <v>49</v>
      </c>
      <c r="B69" s="33" t="s">
        <v>23</v>
      </c>
      <c r="C69" s="21" t="s">
        <v>84</v>
      </c>
      <c r="D69" s="21" t="s">
        <v>29</v>
      </c>
      <c r="E69" s="21" t="s">
        <v>48</v>
      </c>
      <c r="F69" s="49">
        <f t="shared" si="9"/>
        <v>26632</v>
      </c>
      <c r="G69" s="49">
        <f t="shared" si="9"/>
        <v>27732</v>
      </c>
      <c r="H69" s="49">
        <f>H70</f>
        <v>31232</v>
      </c>
    </row>
    <row r="70" spans="1:8" ht="15.75">
      <c r="A70" s="36">
        <v>50</v>
      </c>
      <c r="B70" s="33" t="s">
        <v>24</v>
      </c>
      <c r="C70" s="21" t="s">
        <v>84</v>
      </c>
      <c r="D70" s="21" t="s">
        <v>29</v>
      </c>
      <c r="E70" s="21" t="s">
        <v>50</v>
      </c>
      <c r="F70" s="49">
        <v>26632</v>
      </c>
      <c r="G70" s="49">
        <v>27732</v>
      </c>
      <c r="H70" s="49">
        <v>31232</v>
      </c>
    </row>
    <row r="71" spans="1:8" ht="47.25">
      <c r="A71" s="36">
        <v>51</v>
      </c>
      <c r="B71" s="33" t="s">
        <v>99</v>
      </c>
      <c r="C71" s="21" t="s">
        <v>83</v>
      </c>
      <c r="D71" s="21"/>
      <c r="E71" s="21"/>
      <c r="F71" s="49">
        <f aca="true" t="shared" si="10" ref="F71:G74">F72</f>
        <v>3300</v>
      </c>
      <c r="G71" s="49">
        <f t="shared" si="10"/>
        <v>3200</v>
      </c>
      <c r="H71" s="49">
        <f>H72</f>
        <v>3200</v>
      </c>
    </row>
    <row r="72" spans="1:8" ht="19.5" customHeight="1">
      <c r="A72" s="36">
        <v>52</v>
      </c>
      <c r="B72" s="33" t="s">
        <v>92</v>
      </c>
      <c r="C72" s="22" t="s">
        <v>83</v>
      </c>
      <c r="D72" s="25">
        <v>200</v>
      </c>
      <c r="E72" s="26"/>
      <c r="F72" s="49">
        <f t="shared" si="10"/>
        <v>3300</v>
      </c>
      <c r="G72" s="49">
        <f t="shared" si="10"/>
        <v>3200</v>
      </c>
      <c r="H72" s="49">
        <f>H73</f>
        <v>3200</v>
      </c>
    </row>
    <row r="73" spans="1:8" ht="35.25" customHeight="1">
      <c r="A73" s="36">
        <v>53</v>
      </c>
      <c r="B73" s="33" t="s">
        <v>88</v>
      </c>
      <c r="C73" s="22" t="s">
        <v>83</v>
      </c>
      <c r="D73" s="25">
        <v>240</v>
      </c>
      <c r="E73" s="26"/>
      <c r="F73" s="50">
        <f t="shared" si="10"/>
        <v>3300</v>
      </c>
      <c r="G73" s="50">
        <f t="shared" si="10"/>
        <v>3200</v>
      </c>
      <c r="H73" s="50">
        <f>H74</f>
        <v>3200</v>
      </c>
    </row>
    <row r="74" spans="1:8" ht="15.75">
      <c r="A74" s="36">
        <v>54</v>
      </c>
      <c r="B74" s="33" t="s">
        <v>75</v>
      </c>
      <c r="C74" s="22" t="s">
        <v>83</v>
      </c>
      <c r="D74" s="27">
        <v>240</v>
      </c>
      <c r="E74" s="28" t="s">
        <v>38</v>
      </c>
      <c r="F74" s="51">
        <f t="shared" si="10"/>
        <v>3300</v>
      </c>
      <c r="G74" s="51">
        <f t="shared" si="10"/>
        <v>3200</v>
      </c>
      <c r="H74" s="51">
        <f>H75</f>
        <v>3200</v>
      </c>
    </row>
    <row r="75" spans="1:8" ht="15.75">
      <c r="A75" s="36">
        <v>55</v>
      </c>
      <c r="B75" s="33" t="s">
        <v>17</v>
      </c>
      <c r="C75" s="22" t="s">
        <v>83</v>
      </c>
      <c r="D75" s="27">
        <v>240</v>
      </c>
      <c r="E75" s="28" t="s">
        <v>39</v>
      </c>
      <c r="F75" s="51">
        <v>3300</v>
      </c>
      <c r="G75" s="51">
        <v>3200</v>
      </c>
      <c r="H75" s="51">
        <v>3200</v>
      </c>
    </row>
    <row r="76" spans="1:8" ht="31.5">
      <c r="A76" s="36">
        <v>56</v>
      </c>
      <c r="B76" s="33" t="s">
        <v>114</v>
      </c>
      <c r="C76" s="21" t="s">
        <v>82</v>
      </c>
      <c r="D76" s="21"/>
      <c r="E76" s="21"/>
      <c r="F76" s="49">
        <f aca="true" t="shared" si="11" ref="F76:G79">F77</f>
        <v>10000</v>
      </c>
      <c r="G76" s="49">
        <f t="shared" si="11"/>
        <v>10000</v>
      </c>
      <c r="H76" s="49">
        <f>H77</f>
        <v>10000</v>
      </c>
    </row>
    <row r="77" spans="1:8" ht="15.75">
      <c r="A77" s="36">
        <v>57</v>
      </c>
      <c r="B77" s="33" t="s">
        <v>11</v>
      </c>
      <c r="C77" s="21" t="s">
        <v>82</v>
      </c>
      <c r="D77" s="21" t="s">
        <v>31</v>
      </c>
      <c r="E77" s="21"/>
      <c r="F77" s="49">
        <f t="shared" si="11"/>
        <v>10000</v>
      </c>
      <c r="G77" s="49">
        <f t="shared" si="11"/>
        <v>10000</v>
      </c>
      <c r="H77" s="49">
        <f>H78</f>
        <v>10000</v>
      </c>
    </row>
    <row r="78" spans="1:8" ht="33.75" customHeight="1">
      <c r="A78" s="36">
        <v>58</v>
      </c>
      <c r="B78" s="33" t="s">
        <v>114</v>
      </c>
      <c r="C78" s="21" t="s">
        <v>82</v>
      </c>
      <c r="D78" s="21" t="s">
        <v>34</v>
      </c>
      <c r="E78" s="21"/>
      <c r="F78" s="49">
        <f t="shared" si="11"/>
        <v>10000</v>
      </c>
      <c r="G78" s="49">
        <f t="shared" si="11"/>
        <v>10000</v>
      </c>
      <c r="H78" s="49">
        <f>H79</f>
        <v>10000</v>
      </c>
    </row>
    <row r="79" spans="1:8" ht="15.75">
      <c r="A79" s="36">
        <v>59</v>
      </c>
      <c r="B79" s="33" t="s">
        <v>70</v>
      </c>
      <c r="C79" s="21" t="s">
        <v>82</v>
      </c>
      <c r="D79" s="21" t="s">
        <v>34</v>
      </c>
      <c r="E79" s="21" t="s">
        <v>38</v>
      </c>
      <c r="F79" s="49">
        <f t="shared" si="11"/>
        <v>10000</v>
      </c>
      <c r="G79" s="49">
        <f t="shared" si="11"/>
        <v>10000</v>
      </c>
      <c r="H79" s="49">
        <f>H80</f>
        <v>10000</v>
      </c>
    </row>
    <row r="80" spans="1:8" ht="17.25" customHeight="1">
      <c r="A80" s="36">
        <v>60</v>
      </c>
      <c r="B80" s="33" t="s">
        <v>115</v>
      </c>
      <c r="C80" s="21" t="s">
        <v>82</v>
      </c>
      <c r="D80" s="21" t="s">
        <v>34</v>
      </c>
      <c r="E80" s="21" t="s">
        <v>49</v>
      </c>
      <c r="F80" s="49">
        <v>10000</v>
      </c>
      <c r="G80" s="49">
        <v>10000</v>
      </c>
      <c r="H80" s="49">
        <v>10000</v>
      </c>
    </row>
    <row r="81" spans="1:8" ht="31.5">
      <c r="A81" s="36">
        <v>61</v>
      </c>
      <c r="B81" s="33" t="s">
        <v>116</v>
      </c>
      <c r="C81" s="21" t="s">
        <v>81</v>
      </c>
      <c r="D81" s="21"/>
      <c r="E81" s="21"/>
      <c r="F81" s="49">
        <f aca="true" t="shared" si="12" ref="F81:G84">F82</f>
        <v>372351</v>
      </c>
      <c r="G81" s="49">
        <f t="shared" si="12"/>
        <v>372351</v>
      </c>
      <c r="H81" s="49">
        <f>H82</f>
        <v>372351</v>
      </c>
    </row>
    <row r="82" spans="1:8" ht="47.25">
      <c r="A82" s="36">
        <v>62</v>
      </c>
      <c r="B82" s="33" t="s">
        <v>89</v>
      </c>
      <c r="C82" s="21" t="s">
        <v>81</v>
      </c>
      <c r="D82" s="21" t="s">
        <v>30</v>
      </c>
      <c r="E82" s="21"/>
      <c r="F82" s="49">
        <f t="shared" si="12"/>
        <v>372351</v>
      </c>
      <c r="G82" s="49">
        <f t="shared" si="12"/>
        <v>372351</v>
      </c>
      <c r="H82" s="49">
        <f>H83</f>
        <v>372351</v>
      </c>
    </row>
    <row r="83" spans="1:8" ht="15.75">
      <c r="A83" s="36">
        <v>63</v>
      </c>
      <c r="B83" s="33" t="s">
        <v>74</v>
      </c>
      <c r="C83" s="21" t="s">
        <v>81</v>
      </c>
      <c r="D83" s="25">
        <v>110</v>
      </c>
      <c r="E83" s="21"/>
      <c r="F83" s="49">
        <f t="shared" si="12"/>
        <v>372351</v>
      </c>
      <c r="G83" s="49">
        <f t="shared" si="12"/>
        <v>372351</v>
      </c>
      <c r="H83" s="49">
        <f>H84</f>
        <v>372351</v>
      </c>
    </row>
    <row r="84" spans="1:8" ht="15.75">
      <c r="A84" s="36">
        <v>64</v>
      </c>
      <c r="B84" s="33" t="s">
        <v>75</v>
      </c>
      <c r="C84" s="21" t="s">
        <v>81</v>
      </c>
      <c r="D84" s="25">
        <v>110</v>
      </c>
      <c r="E84" s="21" t="s">
        <v>38</v>
      </c>
      <c r="F84" s="49">
        <f t="shared" si="12"/>
        <v>372351</v>
      </c>
      <c r="G84" s="49">
        <f t="shared" si="12"/>
        <v>372351</v>
      </c>
      <c r="H84" s="49">
        <f>H85</f>
        <v>372351</v>
      </c>
    </row>
    <row r="85" spans="1:8" ht="15.75">
      <c r="A85" s="36">
        <v>65</v>
      </c>
      <c r="B85" s="33" t="s">
        <v>17</v>
      </c>
      <c r="C85" s="21" t="s">
        <v>81</v>
      </c>
      <c r="D85" s="25">
        <v>110</v>
      </c>
      <c r="E85" s="21" t="s">
        <v>39</v>
      </c>
      <c r="F85" s="24">
        <v>372351</v>
      </c>
      <c r="G85" s="24">
        <v>372351</v>
      </c>
      <c r="H85" s="24">
        <v>372351</v>
      </c>
    </row>
    <row r="86" spans="1:8" ht="31.5">
      <c r="A86" s="36">
        <v>66</v>
      </c>
      <c r="B86" s="33" t="s">
        <v>110</v>
      </c>
      <c r="C86" s="21" t="s">
        <v>81</v>
      </c>
      <c r="D86" s="25"/>
      <c r="E86" s="21"/>
      <c r="F86" s="24">
        <f aca="true" t="shared" si="13" ref="F86:H89">F87</f>
        <v>2933221.2</v>
      </c>
      <c r="G86" s="24">
        <f t="shared" si="13"/>
        <v>2593221.2</v>
      </c>
      <c r="H86" s="24">
        <f t="shared" si="13"/>
        <v>2593221.2</v>
      </c>
    </row>
    <row r="87" spans="1:8" ht="31.5">
      <c r="A87" s="36">
        <v>67</v>
      </c>
      <c r="B87" s="33" t="s">
        <v>92</v>
      </c>
      <c r="C87" s="21" t="s">
        <v>81</v>
      </c>
      <c r="D87" s="25">
        <v>200</v>
      </c>
      <c r="E87" s="21"/>
      <c r="F87" s="24">
        <f t="shared" si="13"/>
        <v>2933221.2</v>
      </c>
      <c r="G87" s="24">
        <f t="shared" si="13"/>
        <v>2593221.2</v>
      </c>
      <c r="H87" s="24">
        <f t="shared" si="13"/>
        <v>2593221.2</v>
      </c>
    </row>
    <row r="88" spans="1:8" ht="31.5">
      <c r="A88" s="36">
        <v>68</v>
      </c>
      <c r="B88" s="33" t="s">
        <v>88</v>
      </c>
      <c r="C88" s="21" t="s">
        <v>81</v>
      </c>
      <c r="D88" s="25">
        <v>240</v>
      </c>
      <c r="E88" s="21"/>
      <c r="F88" s="24">
        <f t="shared" si="13"/>
        <v>2933221.2</v>
      </c>
      <c r="G88" s="24">
        <f t="shared" si="13"/>
        <v>2593221.2</v>
      </c>
      <c r="H88" s="24">
        <f t="shared" si="13"/>
        <v>2593221.2</v>
      </c>
    </row>
    <row r="89" spans="1:8" ht="15.75">
      <c r="A89" s="36">
        <v>69</v>
      </c>
      <c r="B89" s="33" t="s">
        <v>75</v>
      </c>
      <c r="C89" s="21" t="s">
        <v>81</v>
      </c>
      <c r="D89" s="25">
        <v>240</v>
      </c>
      <c r="E89" s="20" t="s">
        <v>38</v>
      </c>
      <c r="F89" s="24">
        <f t="shared" si="13"/>
        <v>2933221.2</v>
      </c>
      <c r="G89" s="24">
        <f t="shared" si="13"/>
        <v>2593221.2</v>
      </c>
      <c r="H89" s="24">
        <f t="shared" si="13"/>
        <v>2593221.2</v>
      </c>
    </row>
    <row r="90" spans="1:8" ht="15.75">
      <c r="A90" s="36">
        <v>70</v>
      </c>
      <c r="B90" s="33" t="s">
        <v>17</v>
      </c>
      <c r="C90" s="20" t="s">
        <v>81</v>
      </c>
      <c r="D90" s="25">
        <v>240</v>
      </c>
      <c r="E90" s="20" t="s">
        <v>39</v>
      </c>
      <c r="F90" s="24">
        <v>2933221.2</v>
      </c>
      <c r="G90" s="24">
        <v>2593221.2</v>
      </c>
      <c r="H90" s="24">
        <v>2593221.2</v>
      </c>
    </row>
    <row r="91" spans="1:8" ht="48.75" customHeight="1">
      <c r="A91" s="36">
        <v>71</v>
      </c>
      <c r="B91" s="34" t="s">
        <v>100</v>
      </c>
      <c r="C91" s="21" t="s">
        <v>80</v>
      </c>
      <c r="D91" s="21"/>
      <c r="E91" s="26"/>
      <c r="F91" s="49">
        <f aca="true" t="shared" si="14" ref="F91:G94">F92</f>
        <v>27600</v>
      </c>
      <c r="G91" s="49">
        <f t="shared" si="14"/>
        <v>27600</v>
      </c>
      <c r="H91" s="49">
        <f>H92</f>
        <v>27600</v>
      </c>
    </row>
    <row r="92" spans="1:8" ht="47.25">
      <c r="A92" s="36">
        <v>72</v>
      </c>
      <c r="B92" s="33" t="s">
        <v>89</v>
      </c>
      <c r="C92" s="21" t="s">
        <v>80</v>
      </c>
      <c r="D92" s="21" t="s">
        <v>30</v>
      </c>
      <c r="E92" s="26"/>
      <c r="F92" s="49">
        <f>F93</f>
        <v>27600</v>
      </c>
      <c r="G92" s="49">
        <f>G93</f>
        <v>27600</v>
      </c>
      <c r="H92" s="49">
        <f>H93</f>
        <v>27600</v>
      </c>
    </row>
    <row r="93" spans="1:8" ht="15.75">
      <c r="A93" s="36">
        <v>73</v>
      </c>
      <c r="B93" s="33" t="s">
        <v>74</v>
      </c>
      <c r="C93" s="21" t="s">
        <v>80</v>
      </c>
      <c r="D93" s="25">
        <v>110</v>
      </c>
      <c r="E93" s="26"/>
      <c r="F93" s="49">
        <f t="shared" si="14"/>
        <v>27600</v>
      </c>
      <c r="G93" s="49">
        <f t="shared" si="14"/>
        <v>27600</v>
      </c>
      <c r="H93" s="49">
        <f>H94</f>
        <v>27600</v>
      </c>
    </row>
    <row r="94" spans="1:8" ht="15.75">
      <c r="A94" s="36">
        <v>74</v>
      </c>
      <c r="B94" s="33" t="s">
        <v>75</v>
      </c>
      <c r="C94" s="21" t="s">
        <v>80</v>
      </c>
      <c r="D94" s="25">
        <v>110</v>
      </c>
      <c r="E94" s="21" t="s">
        <v>38</v>
      </c>
      <c r="F94" s="49">
        <f t="shared" si="14"/>
        <v>27600</v>
      </c>
      <c r="G94" s="49">
        <f t="shared" si="14"/>
        <v>27600</v>
      </c>
      <c r="H94" s="49">
        <f>H95</f>
        <v>27600</v>
      </c>
    </row>
    <row r="95" spans="1:8" ht="15.75">
      <c r="A95" s="36">
        <v>75</v>
      </c>
      <c r="B95" s="33" t="s">
        <v>17</v>
      </c>
      <c r="C95" s="21" t="s">
        <v>80</v>
      </c>
      <c r="D95" s="25">
        <v>110</v>
      </c>
      <c r="E95" s="21" t="s">
        <v>39</v>
      </c>
      <c r="F95" s="49">
        <v>27600</v>
      </c>
      <c r="G95" s="49">
        <v>27600</v>
      </c>
      <c r="H95" s="49">
        <v>27600</v>
      </c>
    </row>
    <row r="96" spans="1:8" ht="37.5" customHeight="1">
      <c r="A96" s="36">
        <v>76</v>
      </c>
      <c r="B96" s="34" t="s">
        <v>101</v>
      </c>
      <c r="C96" s="21" t="s">
        <v>79</v>
      </c>
      <c r="D96" s="21"/>
      <c r="E96" s="26"/>
      <c r="F96" s="49">
        <f aca="true" t="shared" si="15" ref="F96:G99">F97</f>
        <v>55200</v>
      </c>
      <c r="G96" s="49">
        <f t="shared" si="15"/>
        <v>55200</v>
      </c>
      <c r="H96" s="49">
        <f>H97</f>
        <v>55200</v>
      </c>
    </row>
    <row r="97" spans="1:8" ht="47.25">
      <c r="A97" s="36">
        <v>77</v>
      </c>
      <c r="B97" s="33" t="s">
        <v>89</v>
      </c>
      <c r="C97" s="21" t="s">
        <v>79</v>
      </c>
      <c r="D97" s="21" t="s">
        <v>30</v>
      </c>
      <c r="E97" s="26"/>
      <c r="F97" s="49">
        <f t="shared" si="15"/>
        <v>55200</v>
      </c>
      <c r="G97" s="49">
        <f t="shared" si="15"/>
        <v>55200</v>
      </c>
      <c r="H97" s="49">
        <f>H98</f>
        <v>55200</v>
      </c>
    </row>
    <row r="98" spans="1:8" ht="15.75">
      <c r="A98" s="36">
        <v>78</v>
      </c>
      <c r="B98" s="33" t="s">
        <v>74</v>
      </c>
      <c r="C98" s="21" t="s">
        <v>79</v>
      </c>
      <c r="D98" s="25">
        <v>110</v>
      </c>
      <c r="E98" s="26"/>
      <c r="F98" s="49">
        <f t="shared" si="15"/>
        <v>55200</v>
      </c>
      <c r="G98" s="49">
        <f t="shared" si="15"/>
        <v>55200</v>
      </c>
      <c r="H98" s="49">
        <f>H99</f>
        <v>55200</v>
      </c>
    </row>
    <row r="99" spans="1:8" ht="15.75" customHeight="1">
      <c r="A99" s="36">
        <v>79</v>
      </c>
      <c r="B99" s="33" t="s">
        <v>75</v>
      </c>
      <c r="C99" s="21" t="s">
        <v>79</v>
      </c>
      <c r="D99" s="25">
        <v>110</v>
      </c>
      <c r="E99" s="21" t="s">
        <v>38</v>
      </c>
      <c r="F99" s="49">
        <f t="shared" si="15"/>
        <v>55200</v>
      </c>
      <c r="G99" s="49">
        <f t="shared" si="15"/>
        <v>55200</v>
      </c>
      <c r="H99" s="49">
        <f>H100</f>
        <v>55200</v>
      </c>
    </row>
    <row r="100" spans="1:8" ht="15.75">
      <c r="A100" s="36">
        <v>80</v>
      </c>
      <c r="B100" s="33" t="s">
        <v>17</v>
      </c>
      <c r="C100" s="21" t="s">
        <v>79</v>
      </c>
      <c r="D100" s="25">
        <v>110</v>
      </c>
      <c r="E100" s="21" t="s">
        <v>39</v>
      </c>
      <c r="F100" s="49">
        <v>55200</v>
      </c>
      <c r="G100" s="49">
        <v>55200</v>
      </c>
      <c r="H100" s="49">
        <v>55200</v>
      </c>
    </row>
    <row r="101" spans="1:8" ht="35.25" customHeight="1">
      <c r="A101" s="36">
        <v>81</v>
      </c>
      <c r="B101" s="34" t="s">
        <v>117</v>
      </c>
      <c r="C101" s="21" t="s">
        <v>78</v>
      </c>
      <c r="D101" s="29"/>
      <c r="E101" s="26"/>
      <c r="F101" s="49">
        <f aca="true" t="shared" si="16" ref="F101:G104">F102</f>
        <v>27600</v>
      </c>
      <c r="G101" s="49">
        <f t="shared" si="16"/>
        <v>27600</v>
      </c>
      <c r="H101" s="49">
        <f>H102</f>
        <v>27600</v>
      </c>
    </row>
    <row r="102" spans="1:8" ht="47.25">
      <c r="A102" s="36">
        <v>82</v>
      </c>
      <c r="B102" s="33" t="s">
        <v>89</v>
      </c>
      <c r="C102" s="21" t="s">
        <v>78</v>
      </c>
      <c r="D102" s="21" t="s">
        <v>30</v>
      </c>
      <c r="E102" s="26"/>
      <c r="F102" s="49">
        <f t="shared" si="16"/>
        <v>27600</v>
      </c>
      <c r="G102" s="49">
        <f t="shared" si="16"/>
        <v>27600</v>
      </c>
      <c r="H102" s="49">
        <f>H103</f>
        <v>27600</v>
      </c>
    </row>
    <row r="103" spans="1:8" ht="15.75">
      <c r="A103" s="36">
        <v>83</v>
      </c>
      <c r="B103" s="33" t="s">
        <v>74</v>
      </c>
      <c r="C103" s="21" t="s">
        <v>78</v>
      </c>
      <c r="D103" s="25">
        <v>110</v>
      </c>
      <c r="E103" s="26"/>
      <c r="F103" s="49">
        <f t="shared" si="16"/>
        <v>27600</v>
      </c>
      <c r="G103" s="49">
        <f t="shared" si="16"/>
        <v>27600</v>
      </c>
      <c r="H103" s="49">
        <f>H104</f>
        <v>27600</v>
      </c>
    </row>
    <row r="104" spans="1:8" ht="15.75">
      <c r="A104" s="36">
        <v>84</v>
      </c>
      <c r="B104" s="33" t="s">
        <v>75</v>
      </c>
      <c r="C104" s="21" t="s">
        <v>78</v>
      </c>
      <c r="D104" s="25">
        <v>110</v>
      </c>
      <c r="E104" s="21" t="s">
        <v>38</v>
      </c>
      <c r="F104" s="49">
        <f t="shared" si="16"/>
        <v>27600</v>
      </c>
      <c r="G104" s="49">
        <f t="shared" si="16"/>
        <v>27600</v>
      </c>
      <c r="H104" s="49">
        <f>H105</f>
        <v>27600</v>
      </c>
    </row>
    <row r="105" spans="1:8" ht="15.75">
      <c r="A105" s="36">
        <v>85</v>
      </c>
      <c r="B105" s="33" t="s">
        <v>17</v>
      </c>
      <c r="C105" s="21" t="s">
        <v>78</v>
      </c>
      <c r="D105" s="25">
        <v>110</v>
      </c>
      <c r="E105" s="21" t="s">
        <v>39</v>
      </c>
      <c r="F105" s="49">
        <v>27600</v>
      </c>
      <c r="G105" s="49">
        <v>27600</v>
      </c>
      <c r="H105" s="49">
        <v>27600</v>
      </c>
    </row>
    <row r="106" spans="1:8" ht="31.5">
      <c r="A106" s="36">
        <v>86</v>
      </c>
      <c r="B106" s="33" t="s">
        <v>118</v>
      </c>
      <c r="C106" s="21" t="s">
        <v>77</v>
      </c>
      <c r="D106" s="21"/>
      <c r="E106" s="21"/>
      <c r="F106" s="49">
        <f aca="true" t="shared" si="17" ref="F106:G109">F107</f>
        <v>15000</v>
      </c>
      <c r="G106" s="49">
        <f t="shared" si="17"/>
        <v>15000</v>
      </c>
      <c r="H106" s="49">
        <f>H107</f>
        <v>15000</v>
      </c>
    </row>
    <row r="107" spans="1:8" ht="15.75" customHeight="1">
      <c r="A107" s="36">
        <v>87</v>
      </c>
      <c r="B107" s="33" t="s">
        <v>92</v>
      </c>
      <c r="C107" s="21" t="s">
        <v>77</v>
      </c>
      <c r="D107" s="21" t="s">
        <v>28</v>
      </c>
      <c r="E107" s="21"/>
      <c r="F107" s="49">
        <f t="shared" si="17"/>
        <v>15000</v>
      </c>
      <c r="G107" s="49">
        <f t="shared" si="17"/>
        <v>15000</v>
      </c>
      <c r="H107" s="49">
        <f>H108</f>
        <v>15000</v>
      </c>
    </row>
    <row r="108" spans="1:8" ht="34.5" customHeight="1">
      <c r="A108" s="36">
        <v>88</v>
      </c>
      <c r="B108" s="33" t="s">
        <v>88</v>
      </c>
      <c r="C108" s="21" t="s">
        <v>77</v>
      </c>
      <c r="D108" s="21" t="s">
        <v>29</v>
      </c>
      <c r="E108" s="21"/>
      <c r="F108" s="49">
        <f t="shared" si="17"/>
        <v>15000</v>
      </c>
      <c r="G108" s="49">
        <f t="shared" si="17"/>
        <v>15000</v>
      </c>
      <c r="H108" s="49">
        <f>H109</f>
        <v>15000</v>
      </c>
    </row>
    <row r="109" spans="1:8" ht="15.75">
      <c r="A109" s="36">
        <v>89</v>
      </c>
      <c r="B109" s="33" t="s">
        <v>18</v>
      </c>
      <c r="C109" s="21" t="s">
        <v>77</v>
      </c>
      <c r="D109" s="21" t="s">
        <v>29</v>
      </c>
      <c r="E109" s="21" t="s">
        <v>40</v>
      </c>
      <c r="F109" s="49">
        <f t="shared" si="17"/>
        <v>15000</v>
      </c>
      <c r="G109" s="49">
        <f t="shared" si="17"/>
        <v>15000</v>
      </c>
      <c r="H109" s="49">
        <f>H110</f>
        <v>15000</v>
      </c>
    </row>
    <row r="110" spans="1:8" ht="15.75">
      <c r="A110" s="36">
        <v>90</v>
      </c>
      <c r="B110" s="33" t="s">
        <v>19</v>
      </c>
      <c r="C110" s="21" t="s">
        <v>77</v>
      </c>
      <c r="D110" s="21" t="s">
        <v>29</v>
      </c>
      <c r="E110" s="21" t="s">
        <v>41</v>
      </c>
      <c r="F110" s="49">
        <v>15000</v>
      </c>
      <c r="G110" s="49">
        <v>15000</v>
      </c>
      <c r="H110" s="49">
        <v>15000</v>
      </c>
    </row>
    <row r="111" spans="1:8" ht="15.75">
      <c r="A111" s="36">
        <v>91</v>
      </c>
      <c r="B111" s="33" t="s">
        <v>13</v>
      </c>
      <c r="C111" s="21" t="s">
        <v>73</v>
      </c>
      <c r="D111" s="21"/>
      <c r="E111" s="21"/>
      <c r="F111" s="49">
        <f>F112+F119+F122+F125+F128+F131+F134</f>
        <v>904000</v>
      </c>
      <c r="G111" s="49">
        <f>G112</f>
        <v>85100</v>
      </c>
      <c r="H111" s="49">
        <f>H112</f>
        <v>87100</v>
      </c>
    </row>
    <row r="112" spans="1:8" ht="15.75">
      <c r="A112" s="54">
        <v>92</v>
      </c>
      <c r="B112" s="33" t="s">
        <v>20</v>
      </c>
      <c r="C112" s="21" t="s">
        <v>76</v>
      </c>
      <c r="D112" s="21" t="s">
        <v>29</v>
      </c>
      <c r="E112" s="21" t="s">
        <v>42</v>
      </c>
      <c r="F112" s="49">
        <v>170000</v>
      </c>
      <c r="G112" s="49">
        <v>85100</v>
      </c>
      <c r="H112" s="49">
        <v>87100</v>
      </c>
    </row>
    <row r="113" spans="1:8" ht="31.5">
      <c r="A113" s="46">
        <v>93</v>
      </c>
      <c r="B113" s="33" t="s">
        <v>119</v>
      </c>
      <c r="C113" s="53" t="s">
        <v>76</v>
      </c>
      <c r="D113" s="53"/>
      <c r="E113" s="53" t="s">
        <v>42</v>
      </c>
      <c r="F113" s="38">
        <f>F114</f>
        <v>76200</v>
      </c>
      <c r="G113" s="49">
        <v>0</v>
      </c>
      <c r="H113" s="49">
        <v>0</v>
      </c>
    </row>
    <row r="114" spans="1:8" ht="31.5">
      <c r="A114" s="46">
        <v>94</v>
      </c>
      <c r="B114" s="33" t="s">
        <v>125</v>
      </c>
      <c r="C114" s="53" t="s">
        <v>76</v>
      </c>
      <c r="D114" s="53" t="s">
        <v>28</v>
      </c>
      <c r="E114" s="53" t="s">
        <v>42</v>
      </c>
      <c r="F114" s="38">
        <f>F115</f>
        <v>76200</v>
      </c>
      <c r="G114" s="49">
        <v>0</v>
      </c>
      <c r="H114" s="49">
        <v>0</v>
      </c>
    </row>
    <row r="115" spans="1:8" ht="31.5">
      <c r="A115" s="46">
        <v>95</v>
      </c>
      <c r="B115" s="33" t="s">
        <v>88</v>
      </c>
      <c r="C115" s="53" t="s">
        <v>76</v>
      </c>
      <c r="D115" s="53" t="s">
        <v>29</v>
      </c>
      <c r="E115" s="53" t="s">
        <v>42</v>
      </c>
      <c r="F115" s="38">
        <v>76200</v>
      </c>
      <c r="G115" s="49">
        <v>0</v>
      </c>
      <c r="H115" s="49">
        <v>0</v>
      </c>
    </row>
    <row r="116" spans="1:8" ht="31.5">
      <c r="A116" s="46">
        <v>96</v>
      </c>
      <c r="B116" s="33" t="s">
        <v>119</v>
      </c>
      <c r="C116" s="53" t="s">
        <v>136</v>
      </c>
      <c r="D116" s="53"/>
      <c r="E116" s="53" t="s">
        <v>42</v>
      </c>
      <c r="F116" s="38">
        <v>93800</v>
      </c>
      <c r="G116" s="49">
        <v>0</v>
      </c>
      <c r="H116" s="49">
        <v>0</v>
      </c>
    </row>
    <row r="117" spans="1:8" ht="31.5">
      <c r="A117" s="46">
        <v>97</v>
      </c>
      <c r="B117" s="33" t="s">
        <v>125</v>
      </c>
      <c r="C117" s="53" t="s">
        <v>136</v>
      </c>
      <c r="D117" s="53" t="s">
        <v>28</v>
      </c>
      <c r="E117" s="53" t="s">
        <v>42</v>
      </c>
      <c r="F117" s="38">
        <v>93800</v>
      </c>
      <c r="G117" s="49">
        <v>0</v>
      </c>
      <c r="H117" s="49">
        <v>0</v>
      </c>
    </row>
    <row r="118" spans="1:8" ht="31.5">
      <c r="A118" s="46">
        <v>98</v>
      </c>
      <c r="B118" s="33" t="s">
        <v>88</v>
      </c>
      <c r="C118" s="53" t="s">
        <v>136</v>
      </c>
      <c r="D118" s="53" t="s">
        <v>29</v>
      </c>
      <c r="E118" s="53" t="s">
        <v>42</v>
      </c>
      <c r="F118" s="38">
        <v>93800</v>
      </c>
      <c r="G118" s="49">
        <v>0</v>
      </c>
      <c r="H118" s="49">
        <v>0</v>
      </c>
    </row>
    <row r="119" spans="1:8" ht="78.75">
      <c r="A119" s="18" t="s">
        <v>157</v>
      </c>
      <c r="B119" s="33" t="s">
        <v>123</v>
      </c>
      <c r="C119" s="22" t="s">
        <v>124</v>
      </c>
      <c r="D119" s="22"/>
      <c r="E119" s="22" t="s">
        <v>42</v>
      </c>
      <c r="F119" s="39">
        <f aca="true" t="shared" si="18" ref="F119:F135">F120</f>
        <v>25000</v>
      </c>
      <c r="G119" s="49">
        <v>0</v>
      </c>
      <c r="H119" s="49">
        <v>0</v>
      </c>
    </row>
    <row r="120" spans="1:8" ht="31.5">
      <c r="A120" s="18" t="s">
        <v>30</v>
      </c>
      <c r="B120" s="33" t="s">
        <v>125</v>
      </c>
      <c r="C120" s="22" t="s">
        <v>124</v>
      </c>
      <c r="D120" s="22" t="s">
        <v>28</v>
      </c>
      <c r="E120" s="22" t="s">
        <v>42</v>
      </c>
      <c r="F120" s="39">
        <f t="shared" si="18"/>
        <v>25000</v>
      </c>
      <c r="G120" s="49">
        <v>0</v>
      </c>
      <c r="H120" s="49">
        <v>0</v>
      </c>
    </row>
    <row r="121" spans="1:8" ht="31.5">
      <c r="A121" s="18" t="s">
        <v>158</v>
      </c>
      <c r="B121" s="33" t="s">
        <v>88</v>
      </c>
      <c r="C121" s="22" t="s">
        <v>124</v>
      </c>
      <c r="D121" s="22" t="s">
        <v>29</v>
      </c>
      <c r="E121" s="22" t="s">
        <v>42</v>
      </c>
      <c r="F121" s="39">
        <v>25000</v>
      </c>
      <c r="G121" s="49">
        <v>0</v>
      </c>
      <c r="H121" s="49">
        <v>0</v>
      </c>
    </row>
    <row r="122" spans="1:8" ht="78.75">
      <c r="A122" s="18" t="s">
        <v>159</v>
      </c>
      <c r="B122" s="33" t="s">
        <v>126</v>
      </c>
      <c r="C122" s="22" t="s">
        <v>127</v>
      </c>
      <c r="D122" s="22"/>
      <c r="E122" s="22" t="s">
        <v>42</v>
      </c>
      <c r="F122" s="39">
        <f t="shared" si="18"/>
        <v>6000</v>
      </c>
      <c r="G122" s="49">
        <v>0</v>
      </c>
      <c r="H122" s="49">
        <v>0</v>
      </c>
    </row>
    <row r="123" spans="1:8" ht="31.5">
      <c r="A123" s="18" t="s">
        <v>160</v>
      </c>
      <c r="B123" s="33" t="s">
        <v>125</v>
      </c>
      <c r="C123" s="22" t="s">
        <v>127</v>
      </c>
      <c r="D123" s="22" t="s">
        <v>28</v>
      </c>
      <c r="E123" s="22" t="s">
        <v>42</v>
      </c>
      <c r="F123" s="39">
        <f t="shared" si="18"/>
        <v>6000</v>
      </c>
      <c r="G123" s="49">
        <v>0</v>
      </c>
      <c r="H123" s="49">
        <v>0</v>
      </c>
    </row>
    <row r="124" spans="1:8" ht="31.5">
      <c r="A124" s="18" t="s">
        <v>161</v>
      </c>
      <c r="B124" s="33" t="s">
        <v>88</v>
      </c>
      <c r="C124" s="22" t="s">
        <v>127</v>
      </c>
      <c r="D124" s="22" t="s">
        <v>29</v>
      </c>
      <c r="E124" s="22" t="s">
        <v>42</v>
      </c>
      <c r="F124" s="39">
        <v>6000</v>
      </c>
      <c r="G124" s="49">
        <v>0</v>
      </c>
      <c r="H124" s="49">
        <v>0</v>
      </c>
    </row>
    <row r="125" spans="1:8" ht="78.75">
      <c r="A125" s="18" t="s">
        <v>162</v>
      </c>
      <c r="B125" s="33" t="s">
        <v>128</v>
      </c>
      <c r="C125" s="22" t="s">
        <v>129</v>
      </c>
      <c r="D125" s="22"/>
      <c r="E125" s="22" t="s">
        <v>42</v>
      </c>
      <c r="F125" s="39">
        <f t="shared" si="18"/>
        <v>133000</v>
      </c>
      <c r="G125" s="49">
        <v>0</v>
      </c>
      <c r="H125" s="49">
        <v>0</v>
      </c>
    </row>
    <row r="126" spans="1:8" ht="31.5">
      <c r="A126" s="18" t="s">
        <v>163</v>
      </c>
      <c r="B126" s="33" t="s">
        <v>125</v>
      </c>
      <c r="C126" s="22" t="s">
        <v>129</v>
      </c>
      <c r="D126" s="22" t="s">
        <v>28</v>
      </c>
      <c r="E126" s="22" t="s">
        <v>42</v>
      </c>
      <c r="F126" s="39">
        <f t="shared" si="18"/>
        <v>133000</v>
      </c>
      <c r="G126" s="49">
        <v>0</v>
      </c>
      <c r="H126" s="49">
        <v>0</v>
      </c>
    </row>
    <row r="127" spans="1:8" ht="31.5">
      <c r="A127" s="18" t="s">
        <v>164</v>
      </c>
      <c r="B127" s="33" t="s">
        <v>88</v>
      </c>
      <c r="C127" s="22" t="s">
        <v>129</v>
      </c>
      <c r="D127" s="22" t="s">
        <v>29</v>
      </c>
      <c r="E127" s="22" t="s">
        <v>42</v>
      </c>
      <c r="F127" s="39">
        <v>133000</v>
      </c>
      <c r="G127" s="49">
        <v>0</v>
      </c>
      <c r="H127" s="49">
        <v>0</v>
      </c>
    </row>
    <row r="128" spans="1:8" ht="78.75">
      <c r="A128" s="18" t="s">
        <v>165</v>
      </c>
      <c r="B128" s="33" t="s">
        <v>130</v>
      </c>
      <c r="C128" s="22" t="s">
        <v>131</v>
      </c>
      <c r="D128" s="22"/>
      <c r="E128" s="22" t="s">
        <v>42</v>
      </c>
      <c r="F128" s="39">
        <f t="shared" si="18"/>
        <v>2000</v>
      </c>
      <c r="G128" s="49">
        <v>0</v>
      </c>
      <c r="H128" s="49">
        <v>0</v>
      </c>
    </row>
    <row r="129" spans="1:8" ht="31.5">
      <c r="A129" s="18" t="s">
        <v>137</v>
      </c>
      <c r="B129" s="33" t="s">
        <v>125</v>
      </c>
      <c r="C129" s="22" t="s">
        <v>131</v>
      </c>
      <c r="D129" s="22" t="s">
        <v>28</v>
      </c>
      <c r="E129" s="22" t="s">
        <v>42</v>
      </c>
      <c r="F129" s="39">
        <f t="shared" si="18"/>
        <v>2000</v>
      </c>
      <c r="G129" s="49">
        <v>0</v>
      </c>
      <c r="H129" s="49">
        <v>0</v>
      </c>
    </row>
    <row r="130" spans="1:8" ht="31.5">
      <c r="A130" s="18" t="s">
        <v>138</v>
      </c>
      <c r="B130" s="33" t="s">
        <v>88</v>
      </c>
      <c r="C130" s="22" t="s">
        <v>131</v>
      </c>
      <c r="D130" s="22" t="s">
        <v>29</v>
      </c>
      <c r="E130" s="22" t="s">
        <v>42</v>
      </c>
      <c r="F130" s="39">
        <v>2000</v>
      </c>
      <c r="G130" s="49">
        <v>0</v>
      </c>
      <c r="H130" s="49">
        <v>0</v>
      </c>
    </row>
    <row r="131" spans="1:8" ht="78.75">
      <c r="A131" s="18" t="s">
        <v>139</v>
      </c>
      <c r="B131" s="33" t="s">
        <v>132</v>
      </c>
      <c r="C131" s="22" t="s">
        <v>133</v>
      </c>
      <c r="D131" s="22"/>
      <c r="E131" s="22" t="s">
        <v>42</v>
      </c>
      <c r="F131" s="39">
        <f t="shared" si="18"/>
        <v>560000</v>
      </c>
      <c r="G131" s="49">
        <v>0</v>
      </c>
      <c r="H131" s="49">
        <v>0</v>
      </c>
    </row>
    <row r="132" spans="1:8" ht="31.5">
      <c r="A132" s="18" t="s">
        <v>140</v>
      </c>
      <c r="B132" s="33" t="s">
        <v>125</v>
      </c>
      <c r="C132" s="22" t="s">
        <v>133</v>
      </c>
      <c r="D132" s="22" t="s">
        <v>28</v>
      </c>
      <c r="E132" s="22" t="s">
        <v>42</v>
      </c>
      <c r="F132" s="39">
        <f t="shared" si="18"/>
        <v>560000</v>
      </c>
      <c r="G132" s="49">
        <v>0</v>
      </c>
      <c r="H132" s="49">
        <v>0</v>
      </c>
    </row>
    <row r="133" spans="1:8" ht="31.5">
      <c r="A133" s="18" t="s">
        <v>141</v>
      </c>
      <c r="B133" s="33" t="s">
        <v>88</v>
      </c>
      <c r="C133" s="22" t="s">
        <v>133</v>
      </c>
      <c r="D133" s="22" t="s">
        <v>29</v>
      </c>
      <c r="E133" s="22" t="s">
        <v>42</v>
      </c>
      <c r="F133" s="39">
        <v>560000</v>
      </c>
      <c r="G133" s="49">
        <v>0</v>
      </c>
      <c r="H133" s="49">
        <v>0</v>
      </c>
    </row>
    <row r="134" spans="1:8" ht="94.5">
      <c r="A134" s="18" t="s">
        <v>142</v>
      </c>
      <c r="B134" s="33" t="s">
        <v>134</v>
      </c>
      <c r="C134" s="22" t="s">
        <v>135</v>
      </c>
      <c r="D134" s="22"/>
      <c r="E134" s="22" t="s">
        <v>42</v>
      </c>
      <c r="F134" s="39">
        <f t="shared" si="18"/>
        <v>8000</v>
      </c>
      <c r="G134" s="49">
        <v>0</v>
      </c>
      <c r="H134" s="49">
        <v>0</v>
      </c>
    </row>
    <row r="135" spans="1:8" ht="31.5">
      <c r="A135" s="18" t="s">
        <v>143</v>
      </c>
      <c r="B135" s="33" t="s">
        <v>125</v>
      </c>
      <c r="C135" s="22" t="s">
        <v>135</v>
      </c>
      <c r="D135" s="22" t="s">
        <v>28</v>
      </c>
      <c r="E135" s="22" t="s">
        <v>42</v>
      </c>
      <c r="F135" s="39">
        <f t="shared" si="18"/>
        <v>8000</v>
      </c>
      <c r="G135" s="49">
        <v>0</v>
      </c>
      <c r="H135" s="49">
        <v>0</v>
      </c>
    </row>
    <row r="136" spans="1:8" ht="31.5">
      <c r="A136" s="18" t="s">
        <v>144</v>
      </c>
      <c r="B136" s="33" t="s">
        <v>88</v>
      </c>
      <c r="C136" s="22" t="s">
        <v>135</v>
      </c>
      <c r="D136" s="22" t="s">
        <v>29</v>
      </c>
      <c r="E136" s="22" t="s">
        <v>42</v>
      </c>
      <c r="F136" s="39">
        <v>8000</v>
      </c>
      <c r="G136" s="49">
        <v>0</v>
      </c>
      <c r="H136" s="49">
        <v>0</v>
      </c>
    </row>
    <row r="137" spans="1:8" ht="15.75">
      <c r="A137" s="37">
        <v>117</v>
      </c>
      <c r="B137" s="33" t="s">
        <v>15</v>
      </c>
      <c r="C137" s="21" t="s">
        <v>156</v>
      </c>
      <c r="D137" s="21" t="s">
        <v>155</v>
      </c>
      <c r="E137" s="21" t="s">
        <v>155</v>
      </c>
      <c r="F137" s="49">
        <f>F138+F142+F147</f>
        <v>26748.9</v>
      </c>
      <c r="G137" s="49">
        <f>G141</f>
        <v>3000</v>
      </c>
      <c r="H137" s="49">
        <f>H141</f>
        <v>3000</v>
      </c>
    </row>
    <row r="138" spans="1:8" ht="63">
      <c r="A138" s="37">
        <v>118</v>
      </c>
      <c r="B138" s="33" t="s">
        <v>120</v>
      </c>
      <c r="C138" s="21" t="s">
        <v>104</v>
      </c>
      <c r="D138" s="21"/>
      <c r="E138" s="21"/>
      <c r="F138" s="49">
        <f aca="true" t="shared" si="19" ref="F138:H140">F139</f>
        <v>3000</v>
      </c>
      <c r="G138" s="49">
        <f t="shared" si="19"/>
        <v>3000</v>
      </c>
      <c r="H138" s="49">
        <f t="shared" si="19"/>
        <v>3000</v>
      </c>
    </row>
    <row r="139" spans="1:8" ht="31.5">
      <c r="A139" s="37">
        <v>119</v>
      </c>
      <c r="B139" s="33" t="s">
        <v>92</v>
      </c>
      <c r="C139" s="21" t="s">
        <v>85</v>
      </c>
      <c r="D139" s="21" t="s">
        <v>28</v>
      </c>
      <c r="E139" s="21"/>
      <c r="F139" s="49">
        <f t="shared" si="19"/>
        <v>3000</v>
      </c>
      <c r="G139" s="49">
        <f t="shared" si="19"/>
        <v>3000</v>
      </c>
      <c r="H139" s="49">
        <f t="shared" si="19"/>
        <v>3000</v>
      </c>
    </row>
    <row r="140" spans="1:8" ht="31.5">
      <c r="A140" s="37">
        <v>120</v>
      </c>
      <c r="B140" s="33" t="s">
        <v>88</v>
      </c>
      <c r="C140" s="21" t="s">
        <v>85</v>
      </c>
      <c r="D140" s="21" t="s">
        <v>29</v>
      </c>
      <c r="E140" s="21"/>
      <c r="F140" s="49">
        <f t="shared" si="19"/>
        <v>3000</v>
      </c>
      <c r="G140" s="49">
        <f t="shared" si="19"/>
        <v>3000</v>
      </c>
      <c r="H140" s="49">
        <f t="shared" si="19"/>
        <v>3000</v>
      </c>
    </row>
    <row r="141" spans="1:8" ht="31.5">
      <c r="A141" s="37">
        <v>121</v>
      </c>
      <c r="B141" s="33" t="s">
        <v>16</v>
      </c>
      <c r="C141" s="21" t="s">
        <v>85</v>
      </c>
      <c r="D141" s="21" t="s">
        <v>29</v>
      </c>
      <c r="E141" s="21" t="s">
        <v>37</v>
      </c>
      <c r="F141" s="49">
        <v>3000</v>
      </c>
      <c r="G141" s="49">
        <v>3000</v>
      </c>
      <c r="H141" s="49">
        <v>3000</v>
      </c>
    </row>
    <row r="142" spans="1:8" ht="94.5">
      <c r="A142" s="37">
        <v>122</v>
      </c>
      <c r="B142" s="33" t="s">
        <v>150</v>
      </c>
      <c r="C142" s="21" t="s">
        <v>152</v>
      </c>
      <c r="D142" s="21"/>
      <c r="E142" s="21"/>
      <c r="F142" s="60">
        <f>F143</f>
        <v>22618</v>
      </c>
      <c r="G142" s="60">
        <v>0</v>
      </c>
      <c r="H142" s="49">
        <v>0</v>
      </c>
    </row>
    <row r="143" spans="1:8" ht="31.5">
      <c r="A143" s="37">
        <v>123</v>
      </c>
      <c r="B143" s="33" t="s">
        <v>92</v>
      </c>
      <c r="C143" s="21" t="s">
        <v>152</v>
      </c>
      <c r="D143" s="21" t="s">
        <v>28</v>
      </c>
      <c r="E143" s="21" t="s">
        <v>155</v>
      </c>
      <c r="F143" s="60">
        <f>F144</f>
        <v>22618</v>
      </c>
      <c r="G143" s="60">
        <v>0</v>
      </c>
      <c r="H143" s="49">
        <v>0</v>
      </c>
    </row>
    <row r="144" spans="1:8" ht="31.5">
      <c r="A144" s="37">
        <v>124</v>
      </c>
      <c r="B144" s="33" t="s">
        <v>88</v>
      </c>
      <c r="C144" s="21" t="s">
        <v>152</v>
      </c>
      <c r="D144" s="21" t="s">
        <v>29</v>
      </c>
      <c r="E144" s="21" t="s">
        <v>155</v>
      </c>
      <c r="F144" s="60">
        <f>F145</f>
        <v>22618</v>
      </c>
      <c r="G144" s="60">
        <v>0</v>
      </c>
      <c r="H144" s="49">
        <v>0</v>
      </c>
    </row>
    <row r="145" spans="1:8" ht="15.75">
      <c r="A145" s="37">
        <v>125</v>
      </c>
      <c r="B145" s="33" t="s">
        <v>15</v>
      </c>
      <c r="C145" s="21" t="s">
        <v>152</v>
      </c>
      <c r="D145" s="21" t="s">
        <v>29</v>
      </c>
      <c r="E145" s="21" t="s">
        <v>36</v>
      </c>
      <c r="F145" s="60">
        <f>F146</f>
        <v>22618</v>
      </c>
      <c r="G145" s="60">
        <v>0</v>
      </c>
      <c r="H145" s="49">
        <v>0</v>
      </c>
    </row>
    <row r="146" spans="1:8" ht="31.5">
      <c r="A146" s="37">
        <v>126</v>
      </c>
      <c r="B146" s="33" t="s">
        <v>16</v>
      </c>
      <c r="C146" s="21" t="s">
        <v>152</v>
      </c>
      <c r="D146" s="21" t="s">
        <v>29</v>
      </c>
      <c r="E146" s="21" t="s">
        <v>154</v>
      </c>
      <c r="F146" s="60">
        <v>22618</v>
      </c>
      <c r="G146" s="60">
        <v>0</v>
      </c>
      <c r="H146" s="49">
        <v>0</v>
      </c>
    </row>
    <row r="147" spans="1:8" ht="94.5">
      <c r="A147" s="37">
        <v>127</v>
      </c>
      <c r="B147" s="33" t="s">
        <v>151</v>
      </c>
      <c r="C147" s="21" t="s">
        <v>153</v>
      </c>
      <c r="D147" s="21"/>
      <c r="E147" s="21"/>
      <c r="F147" s="60">
        <f>F148</f>
        <v>1130.9</v>
      </c>
      <c r="G147" s="60">
        <v>0</v>
      </c>
      <c r="H147" s="49">
        <v>0</v>
      </c>
    </row>
    <row r="148" spans="1:8" ht="31.5">
      <c r="A148" s="37">
        <v>128</v>
      </c>
      <c r="B148" s="33" t="s">
        <v>92</v>
      </c>
      <c r="C148" s="21" t="s">
        <v>153</v>
      </c>
      <c r="D148" s="21" t="s">
        <v>28</v>
      </c>
      <c r="E148" s="21"/>
      <c r="F148" s="60">
        <f>F149</f>
        <v>1130.9</v>
      </c>
      <c r="G148" s="60">
        <v>0</v>
      </c>
      <c r="H148" s="49">
        <v>0</v>
      </c>
    </row>
    <row r="149" spans="1:8" ht="31.5">
      <c r="A149" s="37">
        <v>129</v>
      </c>
      <c r="B149" s="33" t="s">
        <v>88</v>
      </c>
      <c r="C149" s="21" t="s">
        <v>153</v>
      </c>
      <c r="D149" s="21" t="s">
        <v>29</v>
      </c>
      <c r="E149" s="21"/>
      <c r="F149" s="60">
        <f>F150</f>
        <v>1130.9</v>
      </c>
      <c r="G149" s="60">
        <v>0</v>
      </c>
      <c r="H149" s="49">
        <v>0</v>
      </c>
    </row>
    <row r="150" spans="1:8" ht="15.75">
      <c r="A150" s="37">
        <v>130</v>
      </c>
      <c r="B150" s="33" t="s">
        <v>15</v>
      </c>
      <c r="C150" s="21" t="s">
        <v>153</v>
      </c>
      <c r="D150" s="21" t="s">
        <v>29</v>
      </c>
      <c r="E150" s="21" t="s">
        <v>36</v>
      </c>
      <c r="F150" s="60">
        <f>F151</f>
        <v>1130.9</v>
      </c>
      <c r="G150" s="60">
        <v>0</v>
      </c>
      <c r="H150" s="49">
        <v>0</v>
      </c>
    </row>
    <row r="151" spans="1:8" ht="31.5">
      <c r="A151" s="37">
        <v>131</v>
      </c>
      <c r="B151" s="33" t="s">
        <v>16</v>
      </c>
      <c r="C151" s="21" t="s">
        <v>153</v>
      </c>
      <c r="D151" s="21" t="s">
        <v>29</v>
      </c>
      <c r="E151" s="21" t="s">
        <v>154</v>
      </c>
      <c r="F151" s="60">
        <v>1130.9</v>
      </c>
      <c r="G151" s="60">
        <v>0</v>
      </c>
      <c r="H151" s="49">
        <v>0</v>
      </c>
    </row>
    <row r="152" spans="1:8" ht="47.25">
      <c r="A152" s="37">
        <v>132</v>
      </c>
      <c r="B152" s="35" t="s">
        <v>121</v>
      </c>
      <c r="C152" s="21" t="s">
        <v>86</v>
      </c>
      <c r="D152" s="21"/>
      <c r="E152" s="21"/>
      <c r="F152" s="30">
        <f>F154+F157+F158</f>
        <v>1969198.82</v>
      </c>
      <c r="G152" s="30">
        <f>G154+G157</f>
        <v>1920718.43</v>
      </c>
      <c r="H152" s="30">
        <f>H154+H157</f>
        <v>1920718.43</v>
      </c>
    </row>
    <row r="153" spans="1:8" ht="15.75">
      <c r="A153" s="37">
        <v>133</v>
      </c>
      <c r="B153" s="33" t="s">
        <v>10</v>
      </c>
      <c r="C153" s="21" t="s">
        <v>86</v>
      </c>
      <c r="D153" s="21"/>
      <c r="E153" s="21"/>
      <c r="F153" s="30">
        <f>F154+F157</f>
        <v>1920718.82</v>
      </c>
      <c r="G153" s="30">
        <f>G154+G157</f>
        <v>1920718.43</v>
      </c>
      <c r="H153" s="30">
        <f>H154+H157</f>
        <v>1920718.43</v>
      </c>
    </row>
    <row r="154" spans="1:8" ht="15.75">
      <c r="A154" s="37">
        <v>134</v>
      </c>
      <c r="B154" s="33" t="s">
        <v>145</v>
      </c>
      <c r="C154" s="21" t="s">
        <v>172</v>
      </c>
      <c r="D154" s="21"/>
      <c r="E154" s="21" t="s">
        <v>147</v>
      </c>
      <c r="F154" s="30">
        <v>1460800</v>
      </c>
      <c r="G154" s="30">
        <v>1460800</v>
      </c>
      <c r="H154" s="30">
        <v>1460800</v>
      </c>
    </row>
    <row r="155" spans="1:45" ht="15.75">
      <c r="A155" s="37">
        <v>135</v>
      </c>
      <c r="B155" s="58" t="s">
        <v>148</v>
      </c>
      <c r="C155" s="57">
        <v>7640081920</v>
      </c>
      <c r="D155" s="56"/>
      <c r="E155" s="56"/>
      <c r="F155" s="30">
        <v>1460800</v>
      </c>
      <c r="G155" s="30">
        <v>1460800</v>
      </c>
      <c r="H155" s="30">
        <v>1460800</v>
      </c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</row>
    <row r="156" spans="1:8" ht="15.75">
      <c r="A156" s="37">
        <v>136</v>
      </c>
      <c r="B156" s="33" t="s">
        <v>10</v>
      </c>
      <c r="C156" s="21" t="s">
        <v>172</v>
      </c>
      <c r="D156" s="21" t="s">
        <v>27</v>
      </c>
      <c r="E156" s="21" t="s">
        <v>146</v>
      </c>
      <c r="F156" s="30">
        <v>1460800</v>
      </c>
      <c r="G156" s="30">
        <v>1460800</v>
      </c>
      <c r="H156" s="30">
        <v>1460800</v>
      </c>
    </row>
    <row r="157" spans="1:8" ht="15.75">
      <c r="A157" s="37">
        <v>137</v>
      </c>
      <c r="B157" s="33" t="s">
        <v>12</v>
      </c>
      <c r="C157" s="21" t="s">
        <v>172</v>
      </c>
      <c r="D157" s="21" t="s">
        <v>33</v>
      </c>
      <c r="E157" s="21" t="s">
        <v>146</v>
      </c>
      <c r="F157" s="30">
        <f>F163</f>
        <v>459918.82</v>
      </c>
      <c r="G157" s="30">
        <f>G163</f>
        <v>459918.43</v>
      </c>
      <c r="H157" s="59">
        <v>459918.43</v>
      </c>
    </row>
    <row r="158" spans="1:8" ht="15.75">
      <c r="A158" s="37">
        <v>138</v>
      </c>
      <c r="B158" s="33" t="s">
        <v>168</v>
      </c>
      <c r="C158" s="21" t="s">
        <v>86</v>
      </c>
      <c r="D158" s="21"/>
      <c r="E158" s="21" t="s">
        <v>169</v>
      </c>
      <c r="F158" s="30">
        <f>F159</f>
        <v>48480</v>
      </c>
      <c r="G158" s="30">
        <v>0</v>
      </c>
      <c r="H158" s="30">
        <v>0</v>
      </c>
    </row>
    <row r="159" spans="1:8" ht="15.75">
      <c r="A159" s="37">
        <v>139</v>
      </c>
      <c r="B159" s="33" t="s">
        <v>170</v>
      </c>
      <c r="C159" s="21" t="s">
        <v>86</v>
      </c>
      <c r="D159" s="21"/>
      <c r="E159" s="21" t="s">
        <v>171</v>
      </c>
      <c r="F159" s="30">
        <f>F160</f>
        <v>48480</v>
      </c>
      <c r="G159" s="30">
        <v>0</v>
      </c>
      <c r="H159" s="30">
        <v>0</v>
      </c>
    </row>
    <row r="160" spans="1:8" ht="15.75">
      <c r="A160" s="37">
        <v>140</v>
      </c>
      <c r="B160" s="33" t="s">
        <v>94</v>
      </c>
      <c r="C160" s="57">
        <v>7640081900</v>
      </c>
      <c r="D160" s="21"/>
      <c r="E160" s="21" t="s">
        <v>171</v>
      </c>
      <c r="F160" s="30">
        <f>F161</f>
        <v>48480</v>
      </c>
      <c r="G160" s="30">
        <v>0</v>
      </c>
      <c r="H160" s="30">
        <v>0</v>
      </c>
    </row>
    <row r="161" spans="1:8" ht="47.25">
      <c r="A161" s="37">
        <v>141</v>
      </c>
      <c r="B161" s="33" t="s">
        <v>121</v>
      </c>
      <c r="C161" s="21" t="s">
        <v>86</v>
      </c>
      <c r="D161" s="21" t="s">
        <v>27</v>
      </c>
      <c r="E161" s="21" t="s">
        <v>171</v>
      </c>
      <c r="F161" s="30">
        <f>F162</f>
        <v>48480</v>
      </c>
      <c r="G161" s="30">
        <v>0</v>
      </c>
      <c r="H161" s="30">
        <v>0</v>
      </c>
    </row>
    <row r="162" spans="1:8" ht="15.75" customHeight="1">
      <c r="A162" s="37">
        <v>142</v>
      </c>
      <c r="B162" s="33" t="s">
        <v>10</v>
      </c>
      <c r="C162" s="21" t="s">
        <v>86</v>
      </c>
      <c r="D162" s="21" t="s">
        <v>33</v>
      </c>
      <c r="E162" s="21" t="s">
        <v>171</v>
      </c>
      <c r="F162" s="30">
        <v>48480</v>
      </c>
      <c r="G162" s="30">
        <v>0</v>
      </c>
      <c r="H162" s="59">
        <v>0</v>
      </c>
    </row>
    <row r="163" spans="1:8" ht="31.5">
      <c r="A163" s="37">
        <v>143</v>
      </c>
      <c r="B163" s="33" t="s">
        <v>102</v>
      </c>
      <c r="C163" s="21" t="s">
        <v>86</v>
      </c>
      <c r="D163" s="21" t="s">
        <v>27</v>
      </c>
      <c r="E163" s="21" t="s">
        <v>44</v>
      </c>
      <c r="F163" s="30">
        <f>F164</f>
        <v>459918.82</v>
      </c>
      <c r="G163" s="30">
        <f>G164</f>
        <v>459918.43</v>
      </c>
      <c r="H163" s="59">
        <v>459918.43</v>
      </c>
    </row>
    <row r="164" spans="1:8" ht="15.75">
      <c r="A164" s="40">
        <v>144</v>
      </c>
      <c r="B164" s="41" t="s">
        <v>22</v>
      </c>
      <c r="C164" s="42" t="s">
        <v>86</v>
      </c>
      <c r="D164" s="42" t="s">
        <v>33</v>
      </c>
      <c r="E164" s="42" t="s">
        <v>45</v>
      </c>
      <c r="F164" s="43">
        <v>459918.82</v>
      </c>
      <c r="G164" s="43">
        <v>459918.43</v>
      </c>
      <c r="H164" s="43" t="s">
        <v>149</v>
      </c>
    </row>
    <row r="165" spans="1:8" ht="15.75">
      <c r="A165" s="46">
        <v>145</v>
      </c>
      <c r="B165" s="48" t="s">
        <v>109</v>
      </c>
      <c r="C165" s="21"/>
      <c r="D165" s="21"/>
      <c r="E165" s="21"/>
      <c r="F165" s="39"/>
      <c r="G165" s="47">
        <v>216570</v>
      </c>
      <c r="H165" s="38">
        <v>445106</v>
      </c>
    </row>
    <row r="166" spans="1:8" ht="15.75">
      <c r="A166" s="62" t="s">
        <v>51</v>
      </c>
      <c r="B166" s="63"/>
      <c r="C166" s="44" t="s">
        <v>26</v>
      </c>
      <c r="D166" s="44" t="s">
        <v>26</v>
      </c>
      <c r="E166" s="44" t="s">
        <v>26</v>
      </c>
      <c r="F166" s="45">
        <f>F11+F32+F106+F152+F111+F137</f>
        <v>9855818.520000001</v>
      </c>
      <c r="G166" s="45">
        <f>G11+G32+G106+G137+G152+G165+G111</f>
        <v>8750188.43</v>
      </c>
      <c r="H166" s="45">
        <f>H11+H32+H106+H137+H152+H165+H111</f>
        <v>8993024.43</v>
      </c>
    </row>
  </sheetData>
  <sheetProtection/>
  <mergeCells count="4">
    <mergeCell ref="A6:H6"/>
    <mergeCell ref="A166:B166"/>
    <mergeCell ref="D2:H3"/>
    <mergeCell ref="D4:H4"/>
  </mergeCells>
  <printOptions/>
  <pageMargins left="0.7480314960629921" right="0.3937007874015748" top="0.4265625" bottom="0.2654166666666667" header="0.5118110236220472" footer="0.35433070866141736"/>
  <pageSetup firstPageNumber="863" useFirstPageNumber="1" horizontalDpi="600" verticalDpi="600" orientation="landscape" paperSize="9" scale="62" r:id="rId1"/>
  <rowBreaks count="3" manualBreakCount="3">
    <brk id="32" max="7" man="1"/>
    <brk id="70" max="7" man="1"/>
    <brk id="1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2017-11-13T03:18:18Z</cp:lastPrinted>
  <dcterms:created xsi:type="dcterms:W3CDTF">2007-10-11T12:08:51Z</dcterms:created>
  <dcterms:modified xsi:type="dcterms:W3CDTF">2018-04-04T04:47:14Z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