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098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'стр.1'!$A$1:$EY$257</definedName>
  </definedNames>
  <calcPr fullCalcOnLoad="1"/>
</workbook>
</file>

<file path=xl/sharedStrings.xml><?xml version="1.0" encoding="utf-8"?>
<sst xmlns="http://schemas.openxmlformats.org/spreadsheetml/2006/main" count="1173" uniqueCount="220">
  <si>
    <t>Наименование показателя</t>
  </si>
  <si>
    <t>раздела</t>
  </si>
  <si>
    <t>целевой статьи</t>
  </si>
  <si>
    <t>Сумма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</si>
  <si>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</si>
  <si>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</si>
  <si>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</si>
  <si>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</si>
  <si>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</si>
  <si>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</si>
  <si>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</si>
  <si>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</si>
  <si>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</si>
  <si>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ОКПО</t>
  </si>
  <si>
    <t>по ОКЕИ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</si>
  <si>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</si>
  <si>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</si>
  <si>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</si>
  <si>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</si>
  <si>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</si>
  <si>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</si>
  <si>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</si>
  <si>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</si>
  <si>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</si>
  <si>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</si>
  <si>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</si>
  <si>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УТВЕРЖДАЮ</t>
  </si>
  <si>
    <t>Приложение № 1</t>
  </si>
  <si>
    <t>главного распорядителя (распорядителя) бюджетных средств, учреждения)</t>
  </si>
  <si>
    <t>И НА ПЛАНОВЫЙ ПЕРИОД 20</t>
  </si>
  <si>
    <t>И 20</t>
  </si>
  <si>
    <t xml:space="preserve"> ГОДОВ</t>
  </si>
  <si>
    <t>Глава по БК</t>
  </si>
  <si>
    <t>по ОКТМО</t>
  </si>
  <si>
    <t>ИТОГО РАСХОДОВ</t>
  </si>
  <si>
    <t>подраз-
дела</t>
  </si>
  <si>
    <t>вида 
расходов</t>
  </si>
  <si>
    <t>Главный бухгалтер</t>
  </si>
  <si>
    <t>Руководитель</t>
  </si>
  <si>
    <t>(наименование должностного лица, утверждающего бюджетную смету, наименование</t>
  </si>
  <si>
    <t>Код классификации расходов федерального бюджета</t>
  </si>
  <si>
    <t>код по бюджетной классификации Российской Федерации</t>
  </si>
  <si>
    <t>к Порядку составления, утверждения и ведения бюджетной сметы финансового управления</t>
  </si>
  <si>
    <t>администрации Краснотуранского района</t>
  </si>
  <si>
    <t>глава администрации Восточенского сельсовета</t>
  </si>
  <si>
    <t>Л.И.Поленок</t>
  </si>
  <si>
    <t>18</t>
  </si>
  <si>
    <t>19</t>
  </si>
  <si>
    <t>20</t>
  </si>
  <si>
    <t>Местный бюджет</t>
  </si>
  <si>
    <t>ОБЩЕГОСУДАРСТВЕННЫЕ ВОПРОСЫ</t>
  </si>
  <si>
    <t>802</t>
  </si>
  <si>
    <t>04095724</t>
  </si>
  <si>
    <t>01</t>
  </si>
  <si>
    <t>02</t>
  </si>
  <si>
    <t>00</t>
  </si>
  <si>
    <t>РАСХОДЫ ПОСЕЛЕНИЯ</t>
  </si>
  <si>
    <t>0000000000</t>
  </si>
  <si>
    <t>000</t>
  </si>
  <si>
    <t>100</t>
  </si>
  <si>
    <t>200</t>
  </si>
  <si>
    <t>7640000210</t>
  </si>
  <si>
    <t>120</t>
  </si>
  <si>
    <t>121</t>
  </si>
  <si>
    <t>211</t>
  </si>
  <si>
    <t>210</t>
  </si>
  <si>
    <t>129</t>
  </si>
  <si>
    <t>213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</si>
  <si>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</si>
  <si>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</si>
  <si>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7600000000</t>
  </si>
  <si>
    <t>Функционирование администрации Восточенского сельсовета</t>
  </si>
  <si>
    <t>7640000000</t>
  </si>
  <si>
    <t xml:space="preserve">Руководство и управление в сфере установленных функций органов местного самоуправления в рамках непрограммных расходов Главы  Восточенского сельсовета  </t>
  </si>
  <si>
    <t xml:space="preserve">Расходы на выплаты персоналу государственных
(муниципальных) органов
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</si>
  <si>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</si>
  <si>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</si>
  <si>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</si>
  <si>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</si>
  <si>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04</t>
  </si>
  <si>
    <t xml:space="preserve">Функционирование администрации Восточенского сельсовета 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</si>
  <si>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</t>
  </si>
  <si>
    <t>Расходы на выплаты персоналу в целях обеспечения
выполнения функций государственными(муниципальными) органами, казенными учреждениями, органами управления
государственными внебюджетными фондами</t>
  </si>
  <si>
    <t xml:space="preserve">Иные выплаты персоналу государственных (муниципальных)
органов, за исключением фонда оплаты труда
</t>
  </si>
  <si>
    <t>122</t>
  </si>
  <si>
    <t>212</t>
  </si>
  <si>
    <t xml:space="preserve">Закупка товаров, работ и услуг для обеспечения
государственных (муниципальных) нужд
</t>
  </si>
  <si>
    <t>240</t>
  </si>
  <si>
    <t xml:space="preserve">Иные закупки товаров, работ и услуг для обеспечения
государственных (муниципальных) нужд
</t>
  </si>
  <si>
    <t xml:space="preserve">Прочая закупка товаров, работ и услуг для обеспечения
государственных (муниципальных) нужд
</t>
  </si>
  <si>
    <t>244</t>
  </si>
  <si>
    <t>Услуги связи</t>
  </si>
  <si>
    <t>221</t>
  </si>
  <si>
    <t>223</t>
  </si>
  <si>
    <t>Коммунальные услуги, в том числе:</t>
  </si>
  <si>
    <t>Оплата потребления электроэнергии</t>
  </si>
  <si>
    <t>Оплата потребления воды</t>
  </si>
  <si>
    <t>Работы, услуги по содержанию имущества</t>
  </si>
  <si>
    <t>225</t>
  </si>
  <si>
    <t>Прочие работы, услуги</t>
  </si>
  <si>
    <t>226</t>
  </si>
  <si>
    <t>340</t>
  </si>
  <si>
    <t>Увеличение стоимости материальных запасов</t>
  </si>
  <si>
    <t>Иные бюджетные ассигнования</t>
  </si>
  <si>
    <t>Уплата налогов, сборов и иных платежей</t>
  </si>
  <si>
    <t>Уплата иных платежей</t>
  </si>
  <si>
    <t>Прочие расходы</t>
  </si>
  <si>
    <t>800</t>
  </si>
  <si>
    <t>850</t>
  </si>
  <si>
    <t>853</t>
  </si>
  <si>
    <t>290</t>
  </si>
  <si>
    <t>Резервные фонды</t>
  </si>
  <si>
    <t>11</t>
  </si>
  <si>
    <t>Непрограммные расходы 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</si>
  <si>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</si>
  <si>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7640081710</t>
  </si>
  <si>
    <t>870</t>
  </si>
  <si>
    <t>Резервные средства</t>
  </si>
  <si>
    <t>Другие общегосударственные вопросы</t>
  </si>
  <si>
    <t>13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</si>
  <si>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</si>
  <si>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7640081720</t>
  </si>
  <si>
    <t xml:space="preserve">Расходы на выплаты персоналу в целях обеспечения
выполнения функций государственными (муниципальными)органами, казенными учреждениями, органами управления
государственными внебюджетными фондами
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</si>
  <si>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</si>
  <si>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</si>
  <si>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</si>
  <si>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</si>
  <si>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</si>
  <si>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</si>
  <si>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Оплата потребления теплоэнергии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</si>
  <si>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</si>
  <si>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7640081730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</si>
  <si>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</si>
  <si>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7640081740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</si>
  <si>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</si>
  <si>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7640081750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</si>
  <si>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</si>
  <si>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7640075140</t>
  </si>
  <si>
    <t>НАЦИОНАЛЬНАЯ ОБОРОНА</t>
  </si>
  <si>
    <t>03</t>
  </si>
  <si>
    <t>Мобилизационная и вневойсковая подготовка</t>
  </si>
  <si>
    <t>Функционирование администрации  Восточенского сельсовета</t>
  </si>
  <si>
    <t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</t>
  </si>
  <si>
    <t>7640051180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</si>
  <si>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</si>
  <si>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</si>
  <si>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</si>
  <si>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</si>
  <si>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</si>
  <si>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09</t>
  </si>
  <si>
    <t>7640081800</t>
  </si>
  <si>
    <t>7640081770</t>
  </si>
  <si>
    <t>НАЦИОНАЛЬНАЯ ЭКОНОМИКА</t>
  </si>
  <si>
    <t>Дорожное хозяйство (дорожные фонды)</t>
  </si>
  <si>
    <t>Непрограммные расходы отдельных органов исполнительной власти на реформирование и регулирование земельных и имущественных отношений</t>
  </si>
  <si>
    <t>7640081780</t>
  </si>
  <si>
    <t>ЖИЛИЩНО-КОММУНАЛЬНОЕ ХОЗЯЙСТВО</t>
  </si>
  <si>
    <t>05</t>
  </si>
  <si>
    <t>Благоустройство</t>
  </si>
  <si>
    <t>0100081500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</si>
  <si>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</si>
  <si>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</si>
  <si>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0110081510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</si>
  <si>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</si>
  <si>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0120081520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</si>
  <si>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</si>
  <si>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0130081530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</si>
  <si>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</si>
  <si>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0140081540</t>
  </si>
  <si>
    <t xml:space="preserve">Непрограммные расходы отдельных органов исполнительной власти 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</si>
  <si>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</si>
  <si>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7640081760</t>
  </si>
  <si>
    <t>310</t>
  </si>
  <si>
    <t>Увеличение стоимости основных средств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</si>
  <si>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</si>
  <si>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</si>
  <si>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</si>
  <si>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</si>
  <si>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</si>
  <si>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Перечисление другим бюджетам бюджетной системы</t>
  </si>
  <si>
    <t>7640081900</t>
  </si>
  <si>
    <t>500</t>
  </si>
  <si>
    <t>540</t>
  </si>
  <si>
    <t>251</t>
  </si>
  <si>
    <t>Условно утвержденные расходы</t>
  </si>
  <si>
    <t>Л.А.Белоногова</t>
  </si>
  <si>
    <t>04628407</t>
  </si>
  <si>
    <t>Администрация Восточенского сельсовета Краснотуранского района Красноярского края</t>
  </si>
  <si>
    <t>Уточненные лимиты на 2018 год</t>
  </si>
  <si>
    <t>Изменения (+,-)</t>
  </si>
  <si>
    <t>Изменеия (+,-)</t>
  </si>
  <si>
    <t xml:space="preserve"> </t>
  </si>
  <si>
    <t>КУЛЬТУРА И КИНЕМАТОГРАФИЯ</t>
  </si>
  <si>
    <t>Кльтура</t>
  </si>
  <si>
    <t>Функционираование администрации Восточенского сельсовета</t>
  </si>
  <si>
    <t>08</t>
  </si>
  <si>
    <t>марта</t>
  </si>
  <si>
    <t>10</t>
  </si>
  <si>
    <t>7640074120</t>
  </si>
  <si>
    <t>76400S4120</t>
  </si>
  <si>
    <t>764000000</t>
  </si>
  <si>
    <t>ИЗМЕНЕНИЕ №3</t>
  </si>
  <si>
    <t>+17932,80</t>
  </si>
  <si>
    <t>+17932,81</t>
  </si>
  <si>
    <t>+5415,71</t>
  </si>
  <si>
    <t>+23348,51</t>
  </si>
  <si>
    <t>+32701,80</t>
  </si>
  <si>
    <t>+9875,94</t>
  </si>
  <si>
    <t>+42577,74</t>
  </si>
  <si>
    <t>+100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</si>
  <si>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</si>
  <si>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7640081920</t>
  </si>
  <si>
    <t>Пенсионное обеспечение</t>
  </si>
  <si>
    <t>СОЦИАЛЬНАЯ ПОЛИТИКА</t>
  </si>
  <si>
    <t>ФИЗИЧЕСКАЯ КУЛЬТУРА</t>
  </si>
  <si>
    <t>+48480,00</t>
  </si>
  <si>
    <t>30</t>
  </si>
  <si>
    <t>7640081930</t>
  </si>
  <si>
    <t>-1460800,00</t>
  </si>
  <si>
    <t>+1460800,00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</si>
</sst>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&quot;р.&quot;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71" fontId="1" fillId="0" borderId="0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71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1" fontId="2" fillId="0" borderId="15" xfId="0" applyNumberFormat="1" applyFont="1" applyBorder="1" applyAlignment="1">
      <alignment horizontal="center"/>
    </xf>
    <xf numFmtId="171" fontId="2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 quotePrefix="1">
      <alignment horizontal="left" vertical="top" wrapText="1"/>
    </xf>
    <xf numFmtId="171" fontId="1" fillId="0" borderId="16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171" fontId="1" fillId="0" borderId="0" xfId="0" applyNumberFormat="1" applyFont="1" applyBorder="1" applyAlignment="1">
      <alignment horizontal="center" vertical="center"/>
    </xf>
    <xf numFmtId="171" fontId="1" fillId="0" borderId="19" xfId="0" applyNumberFormat="1" applyFont="1" applyBorder="1" applyAlignment="1">
      <alignment horizontal="center" vertical="center"/>
    </xf>
    <xf numFmtId="171" fontId="1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1" fontId="2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171" fontId="1" fillId="0" borderId="45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1" fillId="0" borderId="43" xfId="0" applyNumberFormat="1" applyFont="1" applyBorder="1" applyAlignment="1">
      <alignment horizontal="center"/>
    </xf>
    <xf numFmtId="171" fontId="1" fillId="0" borderId="47" xfId="0" applyNumberFormat="1" applyFont="1" applyBorder="1" applyAlignment="1">
      <alignment horizontal="center"/>
    </xf>
    <xf numFmtId="171" fontId="1" fillId="0" borderId="30" xfId="0" applyNumberFormat="1" applyFont="1" applyBorder="1" applyAlignment="1">
      <alignment horizontal="center"/>
    </xf>
    <xf numFmtId="171" fontId="1" fillId="0" borderId="48" xfId="0" applyNumberFormat="1" applyFont="1" applyBorder="1" applyAlignment="1">
      <alignment horizontal="center"/>
    </xf>
    <xf numFmtId="0" fontId="1" fillId="0" borderId="46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171" fontId="2" fillId="0" borderId="27" xfId="0" applyNumberFormat="1" applyFont="1" applyBorder="1" applyAlignment="1">
      <alignment horizontal="center"/>
    </xf>
    <xf numFmtId="171" fontId="2" fillId="0" borderId="25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9;&#1090;&#1086;&#1095;&#1085;&#1086;&#1077;\Desktop\&#1057;%20&#1080;&#1079;&#1084;&#1077;&#1085;&#1077;&#1085;%20&#1073;&#1102;&#1076;&#1078;&#1077;&#1090;&#1072;%202017\&#1048;&#1079;&#1084;&#1077;&#1085;&#1077;&#1085;&#1080;&#1103;\&#1056;&#1077;&#1096;&#1077;&#1085;&#1080;&#1077;%2023-48%20&#1086;&#1090;%2014.03.2017\&#1057;&#1084;&#1077;&#1090;&#1072;%20-&#1091;&#1090;.%20&#1073;&#1102;&#1076;&#1078;&#1077;&#1090;&#1072;%20&#1085;&#1072;%20201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13">
          <cell r="A113" t="str">
            <v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</v>
          </cell>
        </row>
        <row r="114">
          <cell r="A114" t="str">
            <v>Закупка товаров, работ и услуг для обеспечения
государственных (муниципальных) нужд
</v>
          </cell>
        </row>
        <row r="115">
          <cell r="A115" t="str">
            <v>Иные закупки товаров, работ и услуг для обеспечения
государственных (муниципальных) нужд
</v>
          </cell>
        </row>
        <row r="117">
          <cell r="A117" t="str">
            <v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</v>
          </cell>
        </row>
        <row r="118">
          <cell r="A118" t="str">
            <v>Закупка товаров, работ и услуг для обеспечения
государственных (муниципальных) нужд
</v>
          </cell>
        </row>
        <row r="119">
          <cell r="A119" t="str">
            <v>Иные закупки товаров, работ и услуг для обеспечения
государственных (муниципальных) нужд
</v>
          </cell>
        </row>
        <row r="120">
          <cell r="A120" t="str">
            <v>Прочая закупка товаров, работ и услуг для обеспечения
государственных (муниципальных) нужд
</v>
          </cell>
        </row>
        <row r="124">
          <cell r="A124" t="str">
            <v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</v>
          </cell>
          <cell r="D124" t="str">
            <v>7640074920</v>
          </cell>
        </row>
        <row r="125">
          <cell r="A125" t="str">
            <v>Закупка товаров, работ и услуг для обеспечения
государственных (муниципальных) нужд
</v>
          </cell>
          <cell r="D125" t="str">
            <v>7640074920</v>
          </cell>
          <cell r="E125" t="str">
            <v>200</v>
          </cell>
        </row>
        <row r="126">
          <cell r="A126" t="str">
            <v>Иные закупки товаров, работ и услуг для обеспечения
государственных (муниципальных) нужд
</v>
          </cell>
          <cell r="D126" t="str">
            <v>7640074920</v>
          </cell>
          <cell r="E126" t="str">
            <v>240</v>
          </cell>
        </row>
        <row r="127">
          <cell r="A127" t="str">
            <v>Прочая закупка товаров, работ и услуг для обеспечения
государственных (муниципальных) нужд
</v>
          </cell>
          <cell r="D127" t="str">
            <v>7640074920</v>
          </cell>
          <cell r="E127" t="str">
            <v>244</v>
          </cell>
        </row>
        <row r="128">
          <cell r="A128" t="str">
    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    </cell>
          <cell r="D128" t="str">
            <v>76400S4920</v>
          </cell>
        </row>
        <row r="129">
          <cell r="A129" t="str">
            <v>Закупка товаров, работ и услуг для обеспечения
государственных (муниципальных) нужд
</v>
          </cell>
          <cell r="D129" t="str">
            <v>76400S4920</v>
          </cell>
          <cell r="E129" t="str">
            <v>200</v>
          </cell>
        </row>
        <row r="130">
          <cell r="A130" t="str">
            <v>Иные закупки товаров, работ и услуг для обеспечения
государственных (муниципальных) нужд
</v>
          </cell>
          <cell r="D130" t="str">
            <v>76400S4920</v>
          </cell>
          <cell r="E130" t="str">
            <v>240</v>
          </cell>
        </row>
        <row r="131">
          <cell r="A131" t="str">
            <v>Прочая закупка товаров, работ и услуг для обеспечения
государственных (муниципальных) нужд
</v>
          </cell>
          <cell r="D131" t="str">
            <v>76400S4920</v>
          </cell>
          <cell r="E131" t="str">
            <v>244</v>
          </cell>
        </row>
        <row r="132">
          <cell r="A132" t="str">
            <v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</v>
          </cell>
          <cell r="D132" t="str">
            <v>7640075080</v>
          </cell>
        </row>
        <row r="133">
          <cell r="A133" t="str">
            <v>Закупка товаров, работ и услуг для обеспечения
государственных (муниципальных) нужд
</v>
          </cell>
          <cell r="D133" t="str">
            <v>7640075080</v>
          </cell>
          <cell r="E133" t="str">
            <v>200</v>
          </cell>
        </row>
        <row r="134">
          <cell r="A134" t="str">
            <v>Иные закупки товаров, работ и услуг для обеспечения
государственных (муниципальных) нужд
</v>
          </cell>
          <cell r="D134" t="str">
            <v>7640075080</v>
          </cell>
          <cell r="E134" t="str">
            <v>240</v>
          </cell>
        </row>
        <row r="135">
          <cell r="A135" t="str">
            <v>Прочая закупка товаров, работ и услуг для обеспечения
государственных (муниципальных) нужд
</v>
          </cell>
          <cell r="D135" t="str">
            <v>7640075080</v>
          </cell>
          <cell r="E135" t="str">
            <v>244</v>
          </cell>
        </row>
        <row r="136">
          <cell r="A136" t="str">
            <v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</v>
          </cell>
          <cell r="D136" t="str">
            <v>76400S5080</v>
          </cell>
        </row>
        <row r="137">
          <cell r="A137" t="str">
            <v>Закупка товаров, работ и услуг для обеспечения
государственных (муниципальных) нужд
</v>
          </cell>
          <cell r="D137" t="str">
            <v>76400S5080</v>
          </cell>
          <cell r="E137" t="str">
            <v>200</v>
          </cell>
        </row>
        <row r="138">
          <cell r="A138" t="str">
            <v>Иные закупки товаров, работ и услуг для обеспечения
государственных (муниципальных) нужд
</v>
          </cell>
          <cell r="D138" t="str">
            <v>76400S5080</v>
          </cell>
          <cell r="E138" t="str">
            <v>240</v>
          </cell>
        </row>
        <row r="139">
          <cell r="A139" t="str">
            <v>Прочая закупка товаров, работ и услуг для обеспечения
государственных (муниципальных) нужд
</v>
          </cell>
          <cell r="D139" t="str">
            <v>76400S5080</v>
          </cell>
          <cell r="E139" t="str">
            <v>244</v>
          </cell>
        </row>
        <row r="140">
          <cell r="A140" t="str">
            <v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</v>
          </cell>
          <cell r="D140" t="str">
            <v>7640075090</v>
          </cell>
        </row>
        <row r="141">
          <cell r="A141" t="str">
            <v>Закупка товаров, работ и услуг для обеспечения
государственных (муниципальных) нужд
</v>
          </cell>
          <cell r="D141" t="str">
            <v>7640075090</v>
          </cell>
          <cell r="E141" t="str">
            <v>200</v>
          </cell>
        </row>
        <row r="142">
          <cell r="A142" t="str">
            <v>Иные закупки товаров, работ и услуг для обеспечения
государственных (муниципальных) нужд
</v>
          </cell>
          <cell r="D142" t="str">
            <v>7640075090</v>
          </cell>
          <cell r="E142" t="str">
            <v>240</v>
          </cell>
        </row>
        <row r="143">
          <cell r="A143" t="str">
            <v>Прочая закупка товаров, работ и услуг для обеспечения
государственных (муниципальных) нужд
</v>
          </cell>
          <cell r="D143" t="str">
            <v>7640075090</v>
          </cell>
          <cell r="E143" t="str">
            <v>244</v>
          </cell>
        </row>
        <row r="144">
          <cell r="A144" t="str">
    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    </cell>
          <cell r="D144" t="str">
            <v>76400S5090</v>
          </cell>
        </row>
        <row r="145">
          <cell r="A145" t="str">
            <v>Закупка товаров, работ и услуг для обеспечения
государственных (муниципальных) нужд
</v>
          </cell>
          <cell r="D145" t="str">
            <v>76400S5090</v>
          </cell>
          <cell r="E145" t="str">
            <v>200</v>
          </cell>
        </row>
        <row r="146">
          <cell r="A146" t="str">
            <v>Иные закупки товаров, работ и услуг для обеспечения
государственных (муниципальных) нужд
</v>
          </cell>
          <cell r="D146" t="str">
            <v>76400S5090</v>
          </cell>
          <cell r="E146" t="str">
            <v>240</v>
          </cell>
        </row>
        <row r="147">
          <cell r="A147" t="str">
            <v>Прочая закупка товаров, работ и услуг для обеспечения
государственных (муниципальных) нужд
</v>
          </cell>
          <cell r="D147" t="str">
            <v>76400S5090</v>
          </cell>
          <cell r="E147" t="str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58"/>
  <sheetViews>
    <sheetView tabSelected="1" zoomScaleSheetLayoutView="110" workbookViewId="0" topLeftCell="A208">
      <selection activeCell="EJ217" sqref="EJ214:EY217"/>
    </sheetView>
  </sheetViews>
  <sheetFormatPr defaultColWidth="0.875" defaultRowHeight="12.75"/>
  <cols>
    <col min="1" max="43" width="0.875" style="1" customWidth="1"/>
    <col min="44" max="44" width="6.625" style="1" customWidth="1"/>
    <col min="45" max="122" width="0.875" style="1" customWidth="1"/>
    <col min="123" max="123" width="1.37890625" style="1" customWidth="1"/>
    <col min="124" max="148" width="0.875" style="1" customWidth="1"/>
    <col min="149" max="149" width="1.875" style="1" bestFit="1" customWidth="1"/>
    <col min="150" max="155" width="0.875" style="1" customWidth="1"/>
    <col min="156" max="16384" width="0.875" style="1" customWidth="1"/>
  </cols>
  <sheetData>
    <row r="1" s="3" customFormat="1" ht="9.75" customHeight="1">
      <c r="CN1" s="3" t="s">
        <v>27</v>
      </c>
    </row>
    <row r="2" s="3" customFormat="1" ht="9.75" customHeight="1">
      <c r="CN2" s="3" t="s">
        <v>42</v>
      </c>
    </row>
    <row r="3" s="3" customFormat="1" ht="9.75" customHeight="1">
      <c r="CN3" s="3" t="s">
        <v>43</v>
      </c>
    </row>
    <row r="4" s="3" customFormat="1" ht="9.75" customHeight="1"/>
    <row r="5" s="3" customFormat="1" ht="9.75" customHeight="1"/>
    <row r="6" s="19" customFormat="1" ht="10.5" customHeight="1">
      <c r="EY6" s="20"/>
    </row>
    <row r="7" s="19" customFormat="1" ht="6" customHeight="1">
      <c r="EY7" s="20"/>
    </row>
    <row r="8" spans="1:155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V8" s="132" t="s">
        <v>26</v>
      </c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</row>
    <row r="9" spans="1:155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CV9" s="133" t="s">
        <v>44</v>
      </c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</row>
    <row r="10" spans="1:155" s="3" customFormat="1" ht="10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CV10" s="126" t="s">
        <v>39</v>
      </c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</row>
    <row r="11" spans="1:155" ht="11.25" customHeight="1">
      <c r="A11" s="6"/>
      <c r="B11" s="6"/>
      <c r="C11" s="6"/>
      <c r="D11" s="6"/>
      <c r="E11" s="6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</row>
    <row r="12" spans="1:155" s="3" customFormat="1" ht="10.5">
      <c r="A12" s="8"/>
      <c r="B12" s="8"/>
      <c r="C12" s="8"/>
      <c r="D12" s="8"/>
      <c r="E12" s="8"/>
      <c r="CV12" s="126" t="s">
        <v>28</v>
      </c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</row>
    <row r="13" spans="1:150" ht="11.25" customHeight="1">
      <c r="A13" s="6"/>
      <c r="B13" s="6"/>
      <c r="C13" s="6"/>
      <c r="D13" s="6"/>
      <c r="E13" s="6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M13" s="133" t="s">
        <v>45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</row>
    <row r="14" spans="1:150" s="3" customFormat="1" ht="10.5">
      <c r="A14" s="8"/>
      <c r="B14" s="8"/>
      <c r="C14" s="8"/>
      <c r="D14" s="8"/>
      <c r="E14" s="8"/>
      <c r="CV14" s="126" t="s">
        <v>4</v>
      </c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M14" s="128" t="s">
        <v>5</v>
      </c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</row>
    <row r="15" spans="1:131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CW15" s="2" t="s">
        <v>6</v>
      </c>
      <c r="CX15" s="62" t="s">
        <v>216</v>
      </c>
      <c r="CY15" s="62"/>
      <c r="CZ15" s="62"/>
      <c r="DA15" s="62"/>
      <c r="DB15" s="7" t="s">
        <v>6</v>
      </c>
      <c r="DE15" s="62" t="s">
        <v>196</v>
      </c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3">
        <v>20</v>
      </c>
      <c r="DU15" s="63"/>
      <c r="DV15" s="63"/>
      <c r="DW15" s="63"/>
      <c r="DX15" s="64" t="s">
        <v>46</v>
      </c>
      <c r="DY15" s="64"/>
      <c r="DZ15" s="64"/>
      <c r="EA15" s="1" t="s">
        <v>7</v>
      </c>
    </row>
    <row r="16" ht="9" customHeight="1"/>
    <row r="17" spans="44:155" ht="18" customHeight="1" thickBot="1">
      <c r="AR17" s="148" t="s">
        <v>201</v>
      </c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EJ17" s="71" t="s">
        <v>8</v>
      </c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3"/>
    </row>
    <row r="18" spans="43:155" ht="12.75" customHeight="1"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8"/>
      <c r="BU18" s="28"/>
      <c r="BV18" s="28"/>
      <c r="BW18" s="28"/>
      <c r="BX18" s="28"/>
      <c r="BY18" s="28"/>
      <c r="BZ18" s="28"/>
      <c r="CA18" s="29" t="s">
        <v>15</v>
      </c>
      <c r="CB18" s="25" t="s">
        <v>46</v>
      </c>
      <c r="CC18" s="25"/>
      <c r="CD18" s="25"/>
      <c r="CE18" s="25"/>
      <c r="CF18" s="30" t="s">
        <v>16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EJ18" s="74" t="s">
        <v>9</v>
      </c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</row>
    <row r="19" spans="1:155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4" t="s">
        <v>29</v>
      </c>
      <c r="BV19" s="127" t="s">
        <v>47</v>
      </c>
      <c r="BW19" s="127"/>
      <c r="BX19" s="127"/>
      <c r="BY19" s="127"/>
      <c r="CB19" s="5"/>
      <c r="CC19" s="5"/>
      <c r="CD19" s="5"/>
      <c r="CE19" s="4" t="s">
        <v>30</v>
      </c>
      <c r="CF19" s="127" t="s">
        <v>48</v>
      </c>
      <c r="CG19" s="127"/>
      <c r="CH19" s="127"/>
      <c r="CI19" s="127"/>
      <c r="CJ19" s="5" t="s">
        <v>31</v>
      </c>
      <c r="CK19" s="5"/>
      <c r="CL19" s="5"/>
      <c r="CM19" s="5"/>
      <c r="CN19" s="5"/>
      <c r="CO19" s="5"/>
      <c r="CP19" s="5"/>
      <c r="CQ19" s="10"/>
      <c r="CR19" s="10"/>
      <c r="CS19" s="10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12"/>
      <c r="DS19" s="12"/>
      <c r="DT19" s="12"/>
      <c r="DU19" s="12"/>
      <c r="EH19" s="2" t="s">
        <v>11</v>
      </c>
      <c r="EJ19" s="77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9"/>
    </row>
    <row r="20" spans="1:155" ht="9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P20" s="5"/>
      <c r="AQ20" s="5"/>
      <c r="AR20" s="5"/>
      <c r="AS20" s="5"/>
      <c r="AT20" s="5"/>
      <c r="AU20" s="5"/>
      <c r="AV20" s="5"/>
      <c r="AW20" s="5"/>
      <c r="AX20" s="5" t="s">
        <v>191</v>
      </c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11"/>
      <c r="BV20" s="10"/>
      <c r="BW20" s="10"/>
      <c r="BX20" s="10"/>
      <c r="BY20" s="10"/>
      <c r="BZ20" s="13"/>
      <c r="CB20" s="5"/>
      <c r="CC20" s="5"/>
      <c r="CD20" s="5"/>
      <c r="CE20" s="4"/>
      <c r="CF20" s="10"/>
      <c r="CG20" s="10"/>
      <c r="CH20" s="10"/>
      <c r="CI20" s="10"/>
      <c r="CJ20" s="5"/>
      <c r="CK20" s="5"/>
      <c r="CL20" s="5"/>
      <c r="CM20" s="5"/>
      <c r="CN20" s="5"/>
      <c r="CO20" s="5"/>
      <c r="CP20" s="5"/>
      <c r="CQ20" s="10"/>
      <c r="CR20" s="10"/>
      <c r="CS20" s="10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12"/>
      <c r="DS20" s="12"/>
      <c r="DT20" s="12"/>
      <c r="DU20" s="12"/>
      <c r="EH20" s="2"/>
      <c r="EJ20" s="80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2"/>
    </row>
    <row r="21" spans="54:155" ht="12">
      <c r="BB21" s="2" t="s">
        <v>17</v>
      </c>
      <c r="BC21" s="62" t="s">
        <v>216</v>
      </c>
      <c r="BD21" s="62"/>
      <c r="BE21" s="62"/>
      <c r="BF21" s="62"/>
      <c r="BG21" s="7" t="s">
        <v>6</v>
      </c>
      <c r="BJ21" s="62" t="s">
        <v>196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3">
        <v>20</v>
      </c>
      <c r="BY21" s="63"/>
      <c r="BZ21" s="63"/>
      <c r="CA21" s="63"/>
      <c r="CB21" s="64" t="s">
        <v>46</v>
      </c>
      <c r="CC21" s="64"/>
      <c r="CD21" s="64"/>
      <c r="CE21" s="1" t="s">
        <v>7</v>
      </c>
      <c r="EH21" s="2" t="s">
        <v>12</v>
      </c>
      <c r="EJ21" s="83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84"/>
    </row>
    <row r="22" spans="138:155" ht="12">
      <c r="EH22" s="2" t="s">
        <v>13</v>
      </c>
      <c r="EJ22" s="85" t="s">
        <v>52</v>
      </c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7"/>
    </row>
    <row r="23" spans="1:155" ht="12">
      <c r="A23" s="1" t="s">
        <v>18</v>
      </c>
      <c r="AC23" s="21" t="s">
        <v>187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EH23" s="2"/>
      <c r="EJ23" s="80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2"/>
    </row>
    <row r="24" spans="1:155" ht="12">
      <c r="A24" s="1" t="s">
        <v>19</v>
      </c>
      <c r="AF24" s="134" t="s">
        <v>187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EH24" s="2"/>
      <c r="EJ24" s="83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84"/>
    </row>
    <row r="25" spans="1:155" ht="12">
      <c r="A25" s="1" t="s">
        <v>20</v>
      </c>
      <c r="AM25" s="134" t="s">
        <v>187</v>
      </c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EH25" s="2" t="s">
        <v>32</v>
      </c>
      <c r="EJ25" s="85" t="s">
        <v>51</v>
      </c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7"/>
    </row>
    <row r="26" spans="1:155" ht="12">
      <c r="A26" s="1" t="s">
        <v>21</v>
      </c>
      <c r="V26" s="135" t="s">
        <v>49</v>
      </c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EH26" s="2" t="s">
        <v>33</v>
      </c>
      <c r="EJ26" s="85" t="s">
        <v>186</v>
      </c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7"/>
    </row>
    <row r="27" spans="1:155" ht="12.75" thickBot="1">
      <c r="A27" s="1" t="s">
        <v>22</v>
      </c>
      <c r="EH27" s="2" t="s">
        <v>14</v>
      </c>
      <c r="EJ27" s="90" t="s">
        <v>10</v>
      </c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2"/>
    </row>
    <row r="28" ht="102.75" customHeight="1"/>
    <row r="29" spans="1:155" ht="12" customHeight="1">
      <c r="A29" s="116" t="s">
        <v>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2" t="s">
        <v>40</v>
      </c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88" t="s">
        <v>3</v>
      </c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9"/>
    </row>
    <row r="30" spans="1:155" ht="21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9"/>
      <c r="AS30" s="124" t="s">
        <v>1</v>
      </c>
      <c r="AT30" s="116"/>
      <c r="AU30" s="116"/>
      <c r="AV30" s="116"/>
      <c r="AW30" s="116"/>
      <c r="AX30" s="116"/>
      <c r="AY30" s="116"/>
      <c r="AZ30" s="116"/>
      <c r="BA30" s="116"/>
      <c r="BB30" s="117"/>
      <c r="BC30" s="124" t="s">
        <v>35</v>
      </c>
      <c r="BD30" s="116"/>
      <c r="BE30" s="116"/>
      <c r="BF30" s="116"/>
      <c r="BG30" s="116"/>
      <c r="BH30" s="116"/>
      <c r="BI30" s="116"/>
      <c r="BJ30" s="116"/>
      <c r="BK30" s="116"/>
      <c r="BL30" s="116"/>
      <c r="BM30" s="117"/>
      <c r="BN30" s="124" t="s">
        <v>2</v>
      </c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7"/>
      <c r="CC30" s="124" t="s">
        <v>36</v>
      </c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7"/>
      <c r="CO30" s="97" t="s">
        <v>41</v>
      </c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14"/>
      <c r="DE30" s="15"/>
      <c r="DF30" s="102" t="s">
        <v>188</v>
      </c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3"/>
      <c r="DT30" s="106" t="s">
        <v>189</v>
      </c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3"/>
      <c r="EJ30" s="89" t="s">
        <v>190</v>
      </c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</row>
    <row r="31" spans="1:155" ht="18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1"/>
      <c r="AS31" s="125"/>
      <c r="AT31" s="120"/>
      <c r="AU31" s="120"/>
      <c r="AV31" s="120"/>
      <c r="AW31" s="120"/>
      <c r="AX31" s="120"/>
      <c r="AY31" s="120"/>
      <c r="AZ31" s="120"/>
      <c r="BA31" s="120"/>
      <c r="BB31" s="121"/>
      <c r="BC31" s="125"/>
      <c r="BD31" s="120"/>
      <c r="BE31" s="120"/>
      <c r="BF31" s="120"/>
      <c r="BG31" s="120"/>
      <c r="BH31" s="120"/>
      <c r="BI31" s="120"/>
      <c r="BJ31" s="120"/>
      <c r="BK31" s="120"/>
      <c r="BL31" s="120"/>
      <c r="BM31" s="121"/>
      <c r="BN31" s="125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1"/>
      <c r="CC31" s="125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1"/>
      <c r="CO31" s="99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6"/>
      <c r="DE31" s="17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5"/>
      <c r="DT31" s="107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5"/>
      <c r="EJ31" s="109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</row>
    <row r="32" spans="1:155" ht="11.25" customHeight="1" thickBot="1">
      <c r="A32" s="111">
        <v>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13">
        <v>2</v>
      </c>
      <c r="AT32" s="114"/>
      <c r="AU32" s="114"/>
      <c r="AV32" s="114"/>
      <c r="AW32" s="114"/>
      <c r="AX32" s="114"/>
      <c r="AY32" s="114"/>
      <c r="AZ32" s="114"/>
      <c r="BA32" s="114"/>
      <c r="BB32" s="115"/>
      <c r="BC32" s="113">
        <v>3</v>
      </c>
      <c r="BD32" s="114"/>
      <c r="BE32" s="114"/>
      <c r="BF32" s="114"/>
      <c r="BG32" s="114"/>
      <c r="BH32" s="114"/>
      <c r="BI32" s="114"/>
      <c r="BJ32" s="114"/>
      <c r="BK32" s="114"/>
      <c r="BL32" s="114"/>
      <c r="BM32" s="115"/>
      <c r="BN32" s="113">
        <v>4</v>
      </c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3">
        <v>5</v>
      </c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5"/>
      <c r="CO32" s="113">
        <v>6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5"/>
      <c r="DD32" s="93">
        <v>7</v>
      </c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101"/>
      <c r="DT32" s="93">
        <v>8</v>
      </c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101"/>
      <c r="EJ32" s="93">
        <v>9</v>
      </c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</row>
    <row r="33" spans="1:155" ht="11.25" customHeight="1" thickBot="1">
      <c r="A33" s="50" t="s">
        <v>56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1" t="s">
        <v>55</v>
      </c>
      <c r="AT33" s="45"/>
      <c r="AU33" s="45"/>
      <c r="AV33" s="45"/>
      <c r="AW33" s="45"/>
      <c r="AX33" s="45"/>
      <c r="AY33" s="45"/>
      <c r="AZ33" s="45"/>
      <c r="BA33" s="45"/>
      <c r="BB33" s="46"/>
      <c r="BC33" s="44" t="s">
        <v>55</v>
      </c>
      <c r="BD33" s="45"/>
      <c r="BE33" s="45"/>
      <c r="BF33" s="45"/>
      <c r="BG33" s="45"/>
      <c r="BH33" s="45"/>
      <c r="BI33" s="45"/>
      <c r="BJ33" s="45"/>
      <c r="BK33" s="45"/>
      <c r="BL33" s="45"/>
      <c r="BM33" s="46"/>
      <c r="BN33" s="44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6"/>
      <c r="CC33" s="44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6"/>
      <c r="CO33" s="44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6"/>
      <c r="DD33" s="47">
        <f>DD252</f>
        <v>9855818.51568</v>
      </c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9"/>
      <c r="DT33" s="47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9"/>
      <c r="EJ33" s="47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96"/>
    </row>
    <row r="34" spans="1:155" ht="12" customHeight="1" thickBot="1">
      <c r="A34" s="50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1" t="s">
        <v>53</v>
      </c>
      <c r="AT34" s="45"/>
      <c r="AU34" s="45"/>
      <c r="AV34" s="45"/>
      <c r="AW34" s="45"/>
      <c r="AX34" s="45"/>
      <c r="AY34" s="45"/>
      <c r="AZ34" s="45"/>
      <c r="BA34" s="45"/>
      <c r="BB34" s="46"/>
      <c r="BC34" s="44" t="s">
        <v>55</v>
      </c>
      <c r="BD34" s="45"/>
      <c r="BE34" s="45"/>
      <c r="BF34" s="45"/>
      <c r="BG34" s="45"/>
      <c r="BH34" s="45"/>
      <c r="BI34" s="45"/>
      <c r="BJ34" s="45"/>
      <c r="BK34" s="45"/>
      <c r="BL34" s="45"/>
      <c r="BM34" s="46"/>
      <c r="BN34" s="44" t="s">
        <v>57</v>
      </c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6"/>
      <c r="CC34" s="44" t="s">
        <v>58</v>
      </c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4" t="s">
        <v>58</v>
      </c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6"/>
      <c r="DD34" s="47">
        <f>DD35+DD43+DD66+DD73</f>
        <v>6097770.79528</v>
      </c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9"/>
      <c r="DT34" s="47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9"/>
      <c r="EJ34" s="47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9"/>
    </row>
    <row r="35" spans="1:155" ht="38.25" customHeight="1" thickBot="1">
      <c r="A35" s="50" t="s">
        <v>68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1" t="s">
        <v>53</v>
      </c>
      <c r="AT35" s="45"/>
      <c r="AU35" s="45"/>
      <c r="AV35" s="45"/>
      <c r="AW35" s="45"/>
      <c r="AX35" s="45"/>
      <c r="AY35" s="45"/>
      <c r="AZ35" s="45"/>
      <c r="BA35" s="45"/>
      <c r="BB35" s="46"/>
      <c r="BC35" s="44" t="s">
        <v>54</v>
      </c>
      <c r="BD35" s="45"/>
      <c r="BE35" s="45"/>
      <c r="BF35" s="45"/>
      <c r="BG35" s="45"/>
      <c r="BH35" s="45"/>
      <c r="BI35" s="45"/>
      <c r="BJ35" s="45"/>
      <c r="BK35" s="45"/>
      <c r="BL35" s="45"/>
      <c r="BM35" s="46"/>
      <c r="BN35" s="44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6"/>
      <c r="CC35" s="44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6"/>
      <c r="CO35" s="44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6"/>
      <c r="DD35" s="47">
        <f>DD36</f>
        <v>607611.11</v>
      </c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9"/>
      <c r="DT35" s="31" t="s">
        <v>205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9"/>
      <c r="EJ35" s="31" t="s">
        <v>205</v>
      </c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9"/>
    </row>
    <row r="36" spans="1:155" ht="61.5" customHeight="1" thickBot="1">
      <c r="A36" s="34" t="s">
        <v>69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43" t="s">
        <v>53</v>
      </c>
      <c r="AT36" s="32"/>
      <c r="AU36" s="32"/>
      <c r="AV36" s="32"/>
      <c r="AW36" s="32"/>
      <c r="AX36" s="32"/>
      <c r="AY36" s="32"/>
      <c r="AZ36" s="32"/>
      <c r="BA36" s="32"/>
      <c r="BB36" s="39"/>
      <c r="BC36" s="31" t="s">
        <v>54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9"/>
      <c r="BN36" s="31" t="s">
        <v>70</v>
      </c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9"/>
      <c r="CC36" s="31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9"/>
      <c r="CO36" s="31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9"/>
      <c r="DD36" s="40">
        <f>DD37</f>
        <v>607611.11</v>
      </c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2"/>
      <c r="DT36" s="31" t="s">
        <v>205</v>
      </c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9"/>
      <c r="EJ36" s="31" t="s">
        <v>205</v>
      </c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9"/>
    </row>
    <row r="37" spans="1:155" ht="23.25" customHeight="1" thickBot="1">
      <c r="A37" s="34" t="s">
        <v>71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43" t="s">
        <v>53</v>
      </c>
      <c r="AT37" s="32"/>
      <c r="AU37" s="32"/>
      <c r="AV37" s="32"/>
      <c r="AW37" s="32"/>
      <c r="AX37" s="32"/>
      <c r="AY37" s="32"/>
      <c r="AZ37" s="32"/>
      <c r="BA37" s="32"/>
      <c r="BB37" s="39"/>
      <c r="BC37" s="31" t="s">
        <v>54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9"/>
      <c r="BN37" s="31" t="s">
        <v>72</v>
      </c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9"/>
      <c r="CC37" s="31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9"/>
      <c r="CO37" s="31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9"/>
      <c r="DD37" s="40">
        <f>DD38</f>
        <v>607611.11</v>
      </c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2"/>
      <c r="DT37" s="31" t="s">
        <v>205</v>
      </c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9"/>
      <c r="EJ37" s="31" t="s">
        <v>205</v>
      </c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9"/>
    </row>
    <row r="38" spans="1:155" ht="37.5" customHeight="1" thickBot="1">
      <c r="A38" s="34" t="s">
        <v>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43" t="s">
        <v>53</v>
      </c>
      <c r="AT38" s="32"/>
      <c r="AU38" s="32"/>
      <c r="AV38" s="32"/>
      <c r="AW38" s="32"/>
      <c r="AX38" s="32"/>
      <c r="AY38" s="32"/>
      <c r="AZ38" s="32"/>
      <c r="BA38" s="32"/>
      <c r="BB38" s="39"/>
      <c r="BC38" s="31" t="s">
        <v>54</v>
      </c>
      <c r="BD38" s="32"/>
      <c r="BE38" s="32"/>
      <c r="BF38" s="32"/>
      <c r="BG38" s="32"/>
      <c r="BH38" s="32"/>
      <c r="BI38" s="32"/>
      <c r="BJ38" s="32"/>
      <c r="BK38" s="32"/>
      <c r="BL38" s="32"/>
      <c r="BM38" s="39"/>
      <c r="BN38" s="31" t="s">
        <v>61</v>
      </c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9"/>
      <c r="CC38" s="31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9"/>
      <c r="CO38" s="31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9"/>
      <c r="DD38" s="40">
        <f>DD39</f>
        <v>607611.11</v>
      </c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2"/>
      <c r="DT38" s="31" t="s">
        <v>205</v>
      </c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9"/>
      <c r="EJ38" s="31" t="s">
        <v>205</v>
      </c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9"/>
    </row>
    <row r="39" spans="1:155" ht="62.25" customHeight="1" thickBot="1">
      <c r="A39" s="34" t="s">
        <v>144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43" t="s">
        <v>53</v>
      </c>
      <c r="AT39" s="32"/>
      <c r="AU39" s="32"/>
      <c r="AV39" s="32"/>
      <c r="AW39" s="32"/>
      <c r="AX39" s="32"/>
      <c r="AY39" s="32"/>
      <c r="AZ39" s="32"/>
      <c r="BA39" s="32"/>
      <c r="BB39" s="39"/>
      <c r="BC39" s="31" t="s">
        <v>54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9"/>
      <c r="BN39" s="31" t="s">
        <v>61</v>
      </c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9"/>
      <c r="CC39" s="31" t="s">
        <v>59</v>
      </c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9"/>
      <c r="CO39" s="31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9"/>
      <c r="DD39" s="40">
        <f>DD40</f>
        <v>607611.11</v>
      </c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2"/>
      <c r="DT39" s="31" t="s">
        <v>205</v>
      </c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9"/>
      <c r="EJ39" s="31" t="s">
        <v>205</v>
      </c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9"/>
    </row>
    <row r="40" spans="1:155" ht="26.25" customHeight="1" thickBot="1">
      <c r="A40" s="34" t="s">
        <v>74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43" t="s">
        <v>53</v>
      </c>
      <c r="AT40" s="32"/>
      <c r="AU40" s="32"/>
      <c r="AV40" s="32"/>
      <c r="AW40" s="32"/>
      <c r="AX40" s="32"/>
      <c r="AY40" s="32"/>
      <c r="AZ40" s="32"/>
      <c r="BA40" s="32"/>
      <c r="BB40" s="39"/>
      <c r="BC40" s="31" t="s">
        <v>54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9"/>
      <c r="BN40" s="31" t="s">
        <v>61</v>
      </c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9"/>
      <c r="CC40" s="31" t="s">
        <v>62</v>
      </c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9"/>
      <c r="CO40" s="31" t="s">
        <v>65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9"/>
      <c r="DD40" s="40">
        <f>DD41+DD42</f>
        <v>607611.11</v>
      </c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2"/>
      <c r="DT40" s="31" t="s">
        <v>205</v>
      </c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9"/>
      <c r="EJ40" s="31" t="s">
        <v>205</v>
      </c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9"/>
    </row>
    <row r="41" spans="1:155" ht="13.5" customHeight="1" thickBot="1">
      <c r="A41" s="34" t="s">
        <v>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43" t="s">
        <v>53</v>
      </c>
      <c r="AT41" s="32"/>
      <c r="AU41" s="32"/>
      <c r="AV41" s="32"/>
      <c r="AW41" s="32"/>
      <c r="AX41" s="32"/>
      <c r="AY41" s="32"/>
      <c r="AZ41" s="32"/>
      <c r="BA41" s="32"/>
      <c r="BB41" s="39"/>
      <c r="BC41" s="31" t="s">
        <v>54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9"/>
      <c r="BN41" s="31" t="s">
        <v>61</v>
      </c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9"/>
      <c r="CC41" s="31" t="s">
        <v>63</v>
      </c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9"/>
      <c r="CO41" s="31" t="s">
        <v>64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9"/>
      <c r="DD41" s="40">
        <v>466675.2</v>
      </c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2"/>
      <c r="DT41" s="31" t="s">
        <v>202</v>
      </c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9"/>
      <c r="EJ41" s="31" t="s">
        <v>203</v>
      </c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9"/>
    </row>
    <row r="42" spans="1:155" ht="36" customHeight="1" thickBot="1">
      <c r="A42" s="34" t="s">
        <v>75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43" t="s">
        <v>53</v>
      </c>
      <c r="AT42" s="32"/>
      <c r="AU42" s="32"/>
      <c r="AV42" s="32"/>
      <c r="AW42" s="32"/>
      <c r="AX42" s="32"/>
      <c r="AY42" s="32"/>
      <c r="AZ42" s="32"/>
      <c r="BA42" s="32"/>
      <c r="BB42" s="39"/>
      <c r="BC42" s="31" t="s">
        <v>54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9"/>
      <c r="BN42" s="31" t="s">
        <v>61</v>
      </c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9"/>
      <c r="CC42" s="31" t="s">
        <v>66</v>
      </c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9"/>
      <c r="CO42" s="31" t="s">
        <v>67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9"/>
      <c r="DD42" s="40">
        <v>140935.91</v>
      </c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2"/>
      <c r="DT42" s="31" t="s">
        <v>204</v>
      </c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9"/>
      <c r="EJ42" s="31" t="s">
        <v>204</v>
      </c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9"/>
    </row>
    <row r="43" spans="1:155" ht="38.25" customHeight="1" thickBot="1">
      <c r="A43" s="50" t="s">
        <v>77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1" t="s">
        <v>53</v>
      </c>
      <c r="AT43" s="45"/>
      <c r="AU43" s="45"/>
      <c r="AV43" s="45"/>
      <c r="AW43" s="45"/>
      <c r="AX43" s="45"/>
      <c r="AY43" s="45"/>
      <c r="AZ43" s="45"/>
      <c r="BA43" s="45"/>
      <c r="BB43" s="46"/>
      <c r="BC43" s="44" t="s">
        <v>79</v>
      </c>
      <c r="BD43" s="45"/>
      <c r="BE43" s="45"/>
      <c r="BF43" s="45"/>
      <c r="BG43" s="45"/>
      <c r="BH43" s="45"/>
      <c r="BI43" s="45"/>
      <c r="BJ43" s="45"/>
      <c r="BK43" s="45"/>
      <c r="BL43" s="45"/>
      <c r="BM43" s="46"/>
      <c r="BN43" s="44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6"/>
      <c r="CC43" s="44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6"/>
      <c r="CO43" s="44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6"/>
      <c r="DD43" s="47">
        <f>DD44</f>
        <v>2060887.49</v>
      </c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9"/>
      <c r="DT43" s="31" t="s">
        <v>208</v>
      </c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9"/>
      <c r="EJ43" s="31" t="s">
        <v>208</v>
      </c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9"/>
    </row>
    <row r="44" spans="1:155" ht="24.75" customHeight="1" thickBot="1">
      <c r="A44" s="34" t="s">
        <v>78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43" t="s">
        <v>53</v>
      </c>
      <c r="AT44" s="32"/>
      <c r="AU44" s="32"/>
      <c r="AV44" s="32"/>
      <c r="AW44" s="32"/>
      <c r="AX44" s="32"/>
      <c r="AY44" s="32"/>
      <c r="AZ44" s="32"/>
      <c r="BA44" s="32"/>
      <c r="BB44" s="39"/>
      <c r="BC44" s="31" t="s">
        <v>79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9"/>
      <c r="BN44" s="31" t="s">
        <v>70</v>
      </c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9"/>
      <c r="CC44" s="31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9"/>
      <c r="CO44" s="31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9"/>
      <c r="DD44" s="40">
        <f>DD45</f>
        <v>2060887.49</v>
      </c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2"/>
      <c r="DT44" s="31" t="s">
        <v>208</v>
      </c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9"/>
      <c r="EJ44" s="31" t="s">
        <v>208</v>
      </c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9"/>
    </row>
    <row r="45" spans="1:155" ht="23.25" customHeight="1" thickBot="1">
      <c r="A45" s="34" t="s">
        <v>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43" t="s">
        <v>53</v>
      </c>
      <c r="AT45" s="32"/>
      <c r="AU45" s="32"/>
      <c r="AV45" s="32"/>
      <c r="AW45" s="32"/>
      <c r="AX45" s="32"/>
      <c r="AY45" s="32"/>
      <c r="AZ45" s="32"/>
      <c r="BA45" s="32"/>
      <c r="BB45" s="39"/>
      <c r="BC45" s="31" t="s">
        <v>79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9"/>
      <c r="BN45" s="31" t="s">
        <v>72</v>
      </c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9"/>
      <c r="CC45" s="31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9"/>
      <c r="CO45" s="31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9"/>
      <c r="DD45" s="40">
        <f>DD46</f>
        <v>2060887.49</v>
      </c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2"/>
      <c r="DT45" s="31" t="s">
        <v>208</v>
      </c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9"/>
      <c r="EJ45" s="31" t="s">
        <v>208</v>
      </c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9"/>
    </row>
    <row r="46" spans="1:155" ht="27" customHeight="1" thickBot="1">
      <c r="A46" s="34" t="s">
        <v>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43" t="s">
        <v>53</v>
      </c>
      <c r="AT46" s="32"/>
      <c r="AU46" s="32"/>
      <c r="AV46" s="32"/>
      <c r="AW46" s="32"/>
      <c r="AX46" s="32"/>
      <c r="AY46" s="32"/>
      <c r="AZ46" s="32"/>
      <c r="BA46" s="32"/>
      <c r="BB46" s="39"/>
      <c r="BC46" s="31" t="s">
        <v>79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9"/>
      <c r="BN46" s="31" t="s">
        <v>61</v>
      </c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9"/>
      <c r="CC46" s="31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9"/>
      <c r="CO46" s="31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9"/>
      <c r="DD46" s="40">
        <f>DD47+DD52+DD62</f>
        <v>2060887.49</v>
      </c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2"/>
      <c r="DT46" s="31" t="s">
        <v>208</v>
      </c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9"/>
      <c r="EJ46" s="31" t="s">
        <v>208</v>
      </c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9"/>
    </row>
    <row r="47" spans="1:155" ht="47.25" customHeight="1" thickBot="1">
      <c r="A47" s="34" t="s">
        <v>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43" t="s">
        <v>53</v>
      </c>
      <c r="AT47" s="32"/>
      <c r="AU47" s="32"/>
      <c r="AV47" s="32"/>
      <c r="AW47" s="32"/>
      <c r="AX47" s="32"/>
      <c r="AY47" s="32"/>
      <c r="AZ47" s="32"/>
      <c r="BA47" s="32"/>
      <c r="BB47" s="39"/>
      <c r="BC47" s="31" t="s">
        <v>79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9"/>
      <c r="BN47" s="31" t="s">
        <v>61</v>
      </c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9"/>
      <c r="CC47" s="31" t="s">
        <v>59</v>
      </c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9"/>
      <c r="CO47" s="31" t="s">
        <v>60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9"/>
      <c r="DD47" s="40">
        <f>DD48</f>
        <v>1543463.74</v>
      </c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2"/>
      <c r="DT47" s="31" t="s">
        <v>208</v>
      </c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9"/>
      <c r="EJ47" s="31" t="s">
        <v>208</v>
      </c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9"/>
    </row>
    <row r="48" spans="1:155" ht="24.75" customHeight="1" thickBot="1">
      <c r="A48" s="34" t="s">
        <v>74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43" t="s">
        <v>53</v>
      </c>
      <c r="AT48" s="32"/>
      <c r="AU48" s="32"/>
      <c r="AV48" s="32"/>
      <c r="AW48" s="32"/>
      <c r="AX48" s="32"/>
      <c r="AY48" s="32"/>
      <c r="AZ48" s="32"/>
      <c r="BA48" s="32"/>
      <c r="BB48" s="39"/>
      <c r="BC48" s="31" t="s">
        <v>79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9"/>
      <c r="BN48" s="31" t="s">
        <v>61</v>
      </c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9"/>
      <c r="CC48" s="31" t="s">
        <v>62</v>
      </c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9"/>
      <c r="CO48" s="31" t="s">
        <v>65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9"/>
      <c r="DD48" s="40">
        <f>DD49+DD51+DD50</f>
        <v>1543463.74</v>
      </c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2"/>
      <c r="DT48" s="31" t="s">
        <v>208</v>
      </c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9"/>
      <c r="EJ48" s="31" t="s">
        <v>208</v>
      </c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9"/>
    </row>
    <row r="49" spans="1:155" ht="24.75" customHeight="1" thickBot="1">
      <c r="A49" s="34" t="s">
        <v>76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43" t="s">
        <v>53</v>
      </c>
      <c r="AT49" s="32"/>
      <c r="AU49" s="32"/>
      <c r="AV49" s="32"/>
      <c r="AW49" s="32"/>
      <c r="AX49" s="32"/>
      <c r="AY49" s="32"/>
      <c r="AZ49" s="32"/>
      <c r="BA49" s="32"/>
      <c r="BB49" s="39"/>
      <c r="BC49" s="31" t="s">
        <v>79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9"/>
      <c r="BN49" s="31" t="s">
        <v>61</v>
      </c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9"/>
      <c r="CC49" s="31" t="s">
        <v>63</v>
      </c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9"/>
      <c r="CO49" s="31" t="s">
        <v>64</v>
      </c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9"/>
      <c r="DD49" s="40">
        <v>1177775.53</v>
      </c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2"/>
      <c r="DT49" s="31" t="s">
        <v>206</v>
      </c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9"/>
      <c r="EJ49" s="31" t="s">
        <v>206</v>
      </c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3"/>
    </row>
    <row r="50" spans="1:155" ht="24.75" customHeight="1" thickBot="1">
      <c r="A50" s="34" t="s">
        <v>83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43" t="s">
        <v>53</v>
      </c>
      <c r="AT50" s="32"/>
      <c r="AU50" s="32"/>
      <c r="AV50" s="32"/>
      <c r="AW50" s="32"/>
      <c r="AX50" s="32"/>
      <c r="AY50" s="32"/>
      <c r="AZ50" s="32"/>
      <c r="BA50" s="32"/>
      <c r="BB50" s="39"/>
      <c r="BC50" s="31" t="s">
        <v>79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9"/>
      <c r="BN50" s="31" t="s">
        <v>61</v>
      </c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9"/>
      <c r="CC50" s="31" t="s">
        <v>84</v>
      </c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9"/>
      <c r="CO50" s="31" t="s">
        <v>85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9"/>
      <c r="DD50" s="40">
        <v>10000</v>
      </c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2"/>
      <c r="DT50" s="31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9"/>
      <c r="EJ50" s="31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3"/>
    </row>
    <row r="51" spans="1:155" ht="36.75" customHeight="1" thickBot="1">
      <c r="A51" s="34" t="s">
        <v>75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43" t="s">
        <v>53</v>
      </c>
      <c r="AT51" s="32"/>
      <c r="AU51" s="32"/>
      <c r="AV51" s="32"/>
      <c r="AW51" s="32"/>
      <c r="AX51" s="32"/>
      <c r="AY51" s="32"/>
      <c r="AZ51" s="32"/>
      <c r="BA51" s="32"/>
      <c r="BB51" s="39"/>
      <c r="BC51" s="31" t="s">
        <v>79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9"/>
      <c r="BN51" s="31" t="s">
        <v>61</v>
      </c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9"/>
      <c r="CC51" s="31" t="s">
        <v>66</v>
      </c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9"/>
      <c r="CO51" s="31" t="s">
        <v>67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9"/>
      <c r="DD51" s="40">
        <v>355688.21</v>
      </c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2"/>
      <c r="DT51" s="31" t="s">
        <v>207</v>
      </c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9"/>
      <c r="EJ51" s="31" t="s">
        <v>207</v>
      </c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9"/>
    </row>
    <row r="52" spans="1:155" ht="24" customHeight="1" thickBot="1">
      <c r="A52" s="34" t="s">
        <v>86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43" t="s">
        <v>53</v>
      </c>
      <c r="AT52" s="32"/>
      <c r="AU52" s="32"/>
      <c r="AV52" s="32"/>
      <c r="AW52" s="32"/>
      <c r="AX52" s="32"/>
      <c r="AY52" s="32"/>
      <c r="AZ52" s="32"/>
      <c r="BA52" s="32"/>
      <c r="BB52" s="39"/>
      <c r="BC52" s="31" t="s">
        <v>79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9"/>
      <c r="BN52" s="31" t="s">
        <v>61</v>
      </c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9"/>
      <c r="CC52" s="31" t="s">
        <v>60</v>
      </c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9"/>
      <c r="CO52" s="31" t="s">
        <v>58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9"/>
      <c r="DD52" s="40">
        <f>DD53</f>
        <v>507423.75</v>
      </c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2"/>
      <c r="DT52" s="31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9"/>
      <c r="EJ52" s="31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9"/>
    </row>
    <row r="53" spans="1:155" ht="23.25" customHeight="1" thickBot="1">
      <c r="A53" s="34" t="s">
        <v>88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43" t="s">
        <v>53</v>
      </c>
      <c r="AT53" s="32"/>
      <c r="AU53" s="32"/>
      <c r="AV53" s="32"/>
      <c r="AW53" s="32"/>
      <c r="AX53" s="32"/>
      <c r="AY53" s="32"/>
      <c r="AZ53" s="32"/>
      <c r="BA53" s="32"/>
      <c r="BB53" s="39"/>
      <c r="BC53" s="31" t="s">
        <v>79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9"/>
      <c r="BN53" s="31" t="s">
        <v>61</v>
      </c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9"/>
      <c r="CC53" s="31" t="s">
        <v>87</v>
      </c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9"/>
      <c r="CO53" s="31" t="s">
        <v>58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9"/>
      <c r="DD53" s="40">
        <f>DD54</f>
        <v>507423.75</v>
      </c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2"/>
      <c r="DT53" s="31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9"/>
      <c r="EJ53" s="31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9"/>
    </row>
    <row r="54" spans="1:155" ht="25.5" customHeight="1" thickBot="1">
      <c r="A54" s="34" t="s">
        <v>89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43" t="s">
        <v>53</v>
      </c>
      <c r="AT54" s="32"/>
      <c r="AU54" s="32"/>
      <c r="AV54" s="32"/>
      <c r="AW54" s="32"/>
      <c r="AX54" s="32"/>
      <c r="AY54" s="32"/>
      <c r="AZ54" s="32"/>
      <c r="BA54" s="32"/>
      <c r="BB54" s="39"/>
      <c r="BC54" s="31" t="s">
        <v>79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9"/>
      <c r="BN54" s="31" t="s">
        <v>61</v>
      </c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9"/>
      <c r="CC54" s="31" t="s">
        <v>90</v>
      </c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9"/>
      <c r="CO54" s="31" t="s">
        <v>58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9"/>
      <c r="DD54" s="40">
        <v>507423.75</v>
      </c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2"/>
      <c r="DT54" s="31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9"/>
      <c r="EJ54" s="31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9"/>
    </row>
    <row r="55" spans="1:155" ht="12" customHeight="1" thickBot="1">
      <c r="A55" s="34" t="s">
        <v>91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43" t="s">
        <v>53</v>
      </c>
      <c r="AT55" s="32"/>
      <c r="AU55" s="32"/>
      <c r="AV55" s="32"/>
      <c r="AW55" s="32"/>
      <c r="AX55" s="32"/>
      <c r="AY55" s="32"/>
      <c r="AZ55" s="32"/>
      <c r="BA55" s="32"/>
      <c r="BB55" s="39"/>
      <c r="BC55" s="31" t="s">
        <v>79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9"/>
      <c r="BN55" s="31" t="s">
        <v>61</v>
      </c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9"/>
      <c r="CC55" s="31" t="s">
        <v>90</v>
      </c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9"/>
      <c r="CO55" s="31" t="s">
        <v>92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9"/>
      <c r="DD55" s="40">
        <v>63482</v>
      </c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2"/>
      <c r="DT55" s="40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2"/>
      <c r="EJ55" s="40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61"/>
    </row>
    <row r="56" spans="1:155" ht="12" customHeight="1" thickBot="1">
      <c r="A56" s="34" t="s">
        <v>94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43" t="s">
        <v>53</v>
      </c>
      <c r="AT56" s="32"/>
      <c r="AU56" s="32"/>
      <c r="AV56" s="32"/>
      <c r="AW56" s="32"/>
      <c r="AX56" s="32"/>
      <c r="AY56" s="32"/>
      <c r="AZ56" s="32"/>
      <c r="BA56" s="32"/>
      <c r="BB56" s="39"/>
      <c r="BC56" s="31" t="s">
        <v>79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9"/>
      <c r="BN56" s="31" t="s">
        <v>61</v>
      </c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9"/>
      <c r="CC56" s="31" t="s">
        <v>90</v>
      </c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9"/>
      <c r="CO56" s="31" t="s">
        <v>93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9"/>
      <c r="DD56" s="40">
        <f>DD57+DD58</f>
        <v>269860</v>
      </c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2"/>
      <c r="DT56" s="40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2"/>
      <c r="EJ56" s="40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2"/>
    </row>
    <row r="57" spans="1:155" ht="12.75" customHeight="1" thickBot="1">
      <c r="A57" s="34" t="s">
        <v>95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43" t="s">
        <v>53</v>
      </c>
      <c r="AT57" s="32"/>
      <c r="AU57" s="32"/>
      <c r="AV57" s="32"/>
      <c r="AW57" s="32"/>
      <c r="AX57" s="32"/>
      <c r="AY57" s="32"/>
      <c r="AZ57" s="32"/>
      <c r="BA57" s="32"/>
      <c r="BB57" s="39"/>
      <c r="BC57" s="31" t="s">
        <v>79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9"/>
      <c r="BN57" s="31" t="s">
        <v>61</v>
      </c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9"/>
      <c r="CC57" s="31" t="s">
        <v>90</v>
      </c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9"/>
      <c r="CO57" s="31" t="s">
        <v>93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9"/>
      <c r="DD57" s="40">
        <v>264860</v>
      </c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2"/>
      <c r="DT57" s="40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2"/>
      <c r="EJ57" s="40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2"/>
    </row>
    <row r="58" spans="1:155" ht="11.25" customHeight="1" thickBot="1">
      <c r="A58" s="34" t="s">
        <v>96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43" t="s">
        <v>53</v>
      </c>
      <c r="AT58" s="32"/>
      <c r="AU58" s="32"/>
      <c r="AV58" s="32"/>
      <c r="AW58" s="32"/>
      <c r="AX58" s="32"/>
      <c r="AY58" s="32"/>
      <c r="AZ58" s="32"/>
      <c r="BA58" s="32"/>
      <c r="BB58" s="39"/>
      <c r="BC58" s="31" t="s">
        <v>79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9"/>
      <c r="BN58" s="31" t="s">
        <v>61</v>
      </c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9"/>
      <c r="CC58" s="31" t="s">
        <v>90</v>
      </c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9"/>
      <c r="CO58" s="31" t="s">
        <v>93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9"/>
      <c r="DD58" s="40">
        <v>5000</v>
      </c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2"/>
      <c r="DT58" s="40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2"/>
      <c r="EJ58" s="40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2"/>
    </row>
    <row r="59" spans="1:155" ht="13.5" customHeight="1" thickBot="1">
      <c r="A59" s="34" t="s">
        <v>97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43" t="s">
        <v>53</v>
      </c>
      <c r="AT59" s="32"/>
      <c r="AU59" s="32"/>
      <c r="AV59" s="32"/>
      <c r="AW59" s="32"/>
      <c r="AX59" s="32"/>
      <c r="AY59" s="32"/>
      <c r="AZ59" s="32"/>
      <c r="BA59" s="32"/>
      <c r="BB59" s="39"/>
      <c r="BC59" s="31" t="s">
        <v>79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9"/>
      <c r="BN59" s="31" t="s">
        <v>61</v>
      </c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9"/>
      <c r="CC59" s="31" t="s">
        <v>90</v>
      </c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9"/>
      <c r="CO59" s="31" t="s">
        <v>98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9"/>
      <c r="DD59" s="40">
        <v>24200</v>
      </c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2"/>
      <c r="DT59" s="40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2"/>
      <c r="EJ59" s="40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2"/>
    </row>
    <row r="60" spans="1:155" ht="11.25" customHeight="1" thickBot="1">
      <c r="A60" s="34" t="s">
        <v>99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43" t="s">
        <v>53</v>
      </c>
      <c r="AT60" s="32"/>
      <c r="AU60" s="32"/>
      <c r="AV60" s="32"/>
      <c r="AW60" s="32"/>
      <c r="AX60" s="32"/>
      <c r="AY60" s="32"/>
      <c r="AZ60" s="32"/>
      <c r="BA60" s="32"/>
      <c r="BB60" s="39"/>
      <c r="BC60" s="31" t="s">
        <v>79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9"/>
      <c r="BN60" s="31" t="s">
        <v>61</v>
      </c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9"/>
      <c r="CC60" s="31" t="s">
        <v>90</v>
      </c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9"/>
      <c r="CO60" s="31" t="s">
        <v>100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9"/>
      <c r="DD60" s="40">
        <v>63500</v>
      </c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2"/>
      <c r="DT60" s="40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2"/>
      <c r="EJ60" s="40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2"/>
    </row>
    <row r="61" spans="1:155" ht="11.25" customHeight="1" thickBot="1">
      <c r="A61" s="34" t="s">
        <v>102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43" t="s">
        <v>53</v>
      </c>
      <c r="AT61" s="32"/>
      <c r="AU61" s="32"/>
      <c r="AV61" s="32"/>
      <c r="AW61" s="32"/>
      <c r="AX61" s="32"/>
      <c r="AY61" s="32"/>
      <c r="AZ61" s="32"/>
      <c r="BA61" s="32"/>
      <c r="BB61" s="39"/>
      <c r="BC61" s="31" t="s">
        <v>79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9"/>
      <c r="BN61" s="31" t="s">
        <v>61</v>
      </c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9"/>
      <c r="CC61" s="31" t="s">
        <v>90</v>
      </c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9"/>
      <c r="CO61" s="31" t="s">
        <v>101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9"/>
      <c r="DD61" s="40">
        <v>103513.04</v>
      </c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2"/>
      <c r="DT61" s="31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9"/>
      <c r="EJ61" s="31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9"/>
    </row>
    <row r="62" spans="1:155" ht="12.75" customHeight="1" thickBot="1">
      <c r="A62" s="34" t="s">
        <v>103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43" t="s">
        <v>53</v>
      </c>
      <c r="AT62" s="32"/>
      <c r="AU62" s="32"/>
      <c r="AV62" s="32"/>
      <c r="AW62" s="32"/>
      <c r="AX62" s="32"/>
      <c r="AY62" s="32"/>
      <c r="AZ62" s="32"/>
      <c r="BA62" s="32"/>
      <c r="BB62" s="39"/>
      <c r="BC62" s="31" t="s">
        <v>79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9"/>
      <c r="BN62" s="31" t="s">
        <v>61</v>
      </c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9"/>
      <c r="CC62" s="31" t="s">
        <v>107</v>
      </c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9"/>
      <c r="CO62" s="31" t="s">
        <v>58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9"/>
      <c r="DD62" s="40">
        <f>DD63</f>
        <v>10000</v>
      </c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2"/>
      <c r="DT62" s="40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2"/>
      <c r="EJ62" s="40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2"/>
    </row>
    <row r="63" spans="1:155" ht="11.25" customHeight="1" thickBot="1">
      <c r="A63" s="34" t="s">
        <v>104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43" t="s">
        <v>53</v>
      </c>
      <c r="AT63" s="32"/>
      <c r="AU63" s="32"/>
      <c r="AV63" s="32"/>
      <c r="AW63" s="32"/>
      <c r="AX63" s="32"/>
      <c r="AY63" s="32"/>
      <c r="AZ63" s="32"/>
      <c r="BA63" s="32"/>
      <c r="BB63" s="39"/>
      <c r="BC63" s="31" t="s">
        <v>79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9"/>
      <c r="BN63" s="31" t="s">
        <v>61</v>
      </c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9"/>
      <c r="CC63" s="31" t="s">
        <v>108</v>
      </c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9"/>
      <c r="CO63" s="31" t="s">
        <v>60</v>
      </c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9"/>
      <c r="DD63" s="40">
        <f>DD64</f>
        <v>10000</v>
      </c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2"/>
      <c r="DT63" s="40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2"/>
      <c r="EJ63" s="40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2"/>
    </row>
    <row r="64" spans="1:155" ht="11.25" customHeight="1" thickBot="1">
      <c r="A64" s="34" t="s">
        <v>105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43" t="s">
        <v>53</v>
      </c>
      <c r="AT64" s="32"/>
      <c r="AU64" s="32"/>
      <c r="AV64" s="32"/>
      <c r="AW64" s="32"/>
      <c r="AX64" s="32"/>
      <c r="AY64" s="32"/>
      <c r="AZ64" s="32"/>
      <c r="BA64" s="32"/>
      <c r="BB64" s="39"/>
      <c r="BC64" s="31" t="s">
        <v>79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9"/>
      <c r="BN64" s="31" t="s">
        <v>61</v>
      </c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9"/>
      <c r="CC64" s="31" t="s">
        <v>109</v>
      </c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9"/>
      <c r="CO64" s="31" t="s">
        <v>110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9"/>
      <c r="DD64" s="40">
        <f>DD65</f>
        <v>10000</v>
      </c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2"/>
      <c r="DT64" s="40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2"/>
      <c r="EJ64" s="40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2"/>
    </row>
    <row r="65" spans="1:155" ht="11.25" customHeight="1" thickBot="1">
      <c r="A65" s="34" t="s">
        <v>106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43" t="s">
        <v>53</v>
      </c>
      <c r="AT65" s="32"/>
      <c r="AU65" s="32"/>
      <c r="AV65" s="32"/>
      <c r="AW65" s="32"/>
      <c r="AX65" s="32"/>
      <c r="AY65" s="32"/>
      <c r="AZ65" s="32"/>
      <c r="BA65" s="32"/>
      <c r="BB65" s="39"/>
      <c r="BC65" s="31" t="s">
        <v>79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9"/>
      <c r="BN65" s="31" t="s">
        <v>61</v>
      </c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9"/>
      <c r="CC65" s="31" t="s">
        <v>109</v>
      </c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9"/>
      <c r="CO65" s="31" t="s">
        <v>110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9"/>
      <c r="DD65" s="40">
        <v>10000</v>
      </c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2"/>
      <c r="DT65" s="40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2"/>
      <c r="EJ65" s="40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2"/>
    </row>
    <row r="66" spans="1:155" ht="11.25" customHeight="1" thickBot="1">
      <c r="A66" s="50" t="s">
        <v>111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1" t="s">
        <v>53</v>
      </c>
      <c r="AT66" s="45"/>
      <c r="AU66" s="45"/>
      <c r="AV66" s="45"/>
      <c r="AW66" s="45"/>
      <c r="AX66" s="45"/>
      <c r="AY66" s="45"/>
      <c r="AZ66" s="45"/>
      <c r="BA66" s="45"/>
      <c r="BB66" s="46"/>
      <c r="BC66" s="44" t="s">
        <v>112</v>
      </c>
      <c r="BD66" s="45"/>
      <c r="BE66" s="45"/>
      <c r="BF66" s="45"/>
      <c r="BG66" s="45"/>
      <c r="BH66" s="45"/>
      <c r="BI66" s="45"/>
      <c r="BJ66" s="45"/>
      <c r="BK66" s="45"/>
      <c r="BL66" s="45"/>
      <c r="BM66" s="46"/>
      <c r="BN66" s="44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6"/>
      <c r="CC66" s="44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6"/>
      <c r="CO66" s="44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6"/>
      <c r="DD66" s="47">
        <f aca="true" t="shared" si="0" ref="DD66:DD71">DD67</f>
        <v>10000</v>
      </c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9"/>
      <c r="DT66" s="47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9"/>
      <c r="EJ66" s="47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9"/>
    </row>
    <row r="67" spans="1:155" ht="11.25" customHeight="1" thickBot="1">
      <c r="A67" s="34" t="s">
        <v>113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43" t="s">
        <v>53</v>
      </c>
      <c r="AT67" s="32"/>
      <c r="AU67" s="32"/>
      <c r="AV67" s="32"/>
      <c r="AW67" s="32"/>
      <c r="AX67" s="32"/>
      <c r="AY67" s="32"/>
      <c r="AZ67" s="32"/>
      <c r="BA67" s="32"/>
      <c r="BB67" s="39"/>
      <c r="BC67" s="31" t="s">
        <v>112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9"/>
      <c r="BN67" s="31" t="s">
        <v>70</v>
      </c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9"/>
      <c r="CC67" s="31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9"/>
      <c r="CO67" s="31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9"/>
      <c r="DD67" s="40">
        <f t="shared" si="0"/>
        <v>10000</v>
      </c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2"/>
      <c r="DT67" s="40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2"/>
      <c r="EJ67" s="40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2"/>
    </row>
    <row r="68" spans="1:155" ht="24" customHeight="1" thickBot="1">
      <c r="A68" s="34" t="s">
        <v>80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43" t="s">
        <v>53</v>
      </c>
      <c r="AT68" s="32"/>
      <c r="AU68" s="32"/>
      <c r="AV68" s="32"/>
      <c r="AW68" s="32"/>
      <c r="AX68" s="32"/>
      <c r="AY68" s="32"/>
      <c r="AZ68" s="32"/>
      <c r="BA68" s="32"/>
      <c r="BB68" s="39"/>
      <c r="BC68" s="31" t="s">
        <v>112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9"/>
      <c r="BN68" s="31" t="s">
        <v>72</v>
      </c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9"/>
      <c r="CC68" s="31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9"/>
      <c r="CO68" s="31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9"/>
      <c r="DD68" s="40">
        <f t="shared" si="0"/>
        <v>10000</v>
      </c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2"/>
      <c r="DT68" s="40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2"/>
      <c r="EJ68" s="40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2"/>
    </row>
    <row r="69" spans="1:155" ht="48.75" customHeight="1" thickBot="1">
      <c r="A69" s="34" t="s">
        <v>114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43" t="s">
        <v>53</v>
      </c>
      <c r="AT69" s="32"/>
      <c r="AU69" s="32"/>
      <c r="AV69" s="32"/>
      <c r="AW69" s="32"/>
      <c r="AX69" s="32"/>
      <c r="AY69" s="32"/>
      <c r="AZ69" s="32"/>
      <c r="BA69" s="32"/>
      <c r="BB69" s="39"/>
      <c r="BC69" s="31" t="s">
        <v>112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9"/>
      <c r="BN69" s="31" t="s">
        <v>115</v>
      </c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9"/>
      <c r="CC69" s="31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9"/>
      <c r="CO69" s="31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9"/>
      <c r="DD69" s="40">
        <f t="shared" si="0"/>
        <v>10000</v>
      </c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2"/>
      <c r="DT69" s="40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2"/>
      <c r="EJ69" s="40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2"/>
    </row>
    <row r="70" spans="1:155" ht="12.75" customHeight="1" thickBot="1">
      <c r="A70" s="34" t="s">
        <v>103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43" t="s">
        <v>53</v>
      </c>
      <c r="AT70" s="32"/>
      <c r="AU70" s="32"/>
      <c r="AV70" s="32"/>
      <c r="AW70" s="32"/>
      <c r="AX70" s="32"/>
      <c r="AY70" s="32"/>
      <c r="AZ70" s="32"/>
      <c r="BA70" s="32"/>
      <c r="BB70" s="39"/>
      <c r="BC70" s="31" t="s">
        <v>112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9"/>
      <c r="BN70" s="31" t="s">
        <v>115</v>
      </c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9"/>
      <c r="CC70" s="31" t="s">
        <v>107</v>
      </c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9"/>
      <c r="CO70" s="31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9"/>
      <c r="DD70" s="40">
        <f t="shared" si="0"/>
        <v>10000</v>
      </c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2"/>
      <c r="DT70" s="40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2"/>
      <c r="EJ70" s="40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2"/>
    </row>
    <row r="71" spans="1:155" ht="11.25" customHeight="1" thickBot="1">
      <c r="A71" s="34" t="s">
        <v>117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43" t="s">
        <v>53</v>
      </c>
      <c r="AT71" s="32"/>
      <c r="AU71" s="32"/>
      <c r="AV71" s="32"/>
      <c r="AW71" s="32"/>
      <c r="AX71" s="32"/>
      <c r="AY71" s="32"/>
      <c r="AZ71" s="32"/>
      <c r="BA71" s="32"/>
      <c r="BB71" s="39"/>
      <c r="BC71" s="31" t="s">
        <v>112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9"/>
      <c r="BN71" s="31" t="s">
        <v>115</v>
      </c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9"/>
      <c r="CC71" s="31" t="s">
        <v>116</v>
      </c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9"/>
      <c r="CO71" s="31" t="s">
        <v>60</v>
      </c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9"/>
      <c r="DD71" s="40">
        <f t="shared" si="0"/>
        <v>10000</v>
      </c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2"/>
      <c r="DT71" s="40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2"/>
      <c r="EJ71" s="40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2"/>
    </row>
    <row r="72" spans="1:155" ht="11.25" customHeight="1" thickBot="1">
      <c r="A72" s="34" t="s">
        <v>106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43" t="s">
        <v>53</v>
      </c>
      <c r="AT72" s="32"/>
      <c r="AU72" s="32"/>
      <c r="AV72" s="32"/>
      <c r="AW72" s="32"/>
      <c r="AX72" s="32"/>
      <c r="AY72" s="32"/>
      <c r="AZ72" s="32"/>
      <c r="BA72" s="32"/>
      <c r="BB72" s="39"/>
      <c r="BC72" s="31" t="s">
        <v>112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9"/>
      <c r="BN72" s="31" t="s">
        <v>115</v>
      </c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9"/>
      <c r="CC72" s="31" t="s">
        <v>116</v>
      </c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9"/>
      <c r="CO72" s="31" t="s">
        <v>110</v>
      </c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9"/>
      <c r="DD72" s="40">
        <v>10000</v>
      </c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2"/>
      <c r="DT72" s="40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2"/>
      <c r="EJ72" s="40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61"/>
    </row>
    <row r="73" spans="1:155" ht="13.5" customHeight="1" thickBot="1">
      <c r="A73" s="50" t="s">
        <v>118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1" t="s">
        <v>53</v>
      </c>
      <c r="AT73" s="45"/>
      <c r="AU73" s="45"/>
      <c r="AV73" s="45"/>
      <c r="AW73" s="45"/>
      <c r="AX73" s="45"/>
      <c r="AY73" s="45"/>
      <c r="AZ73" s="45"/>
      <c r="BA73" s="45"/>
      <c r="BB73" s="46"/>
      <c r="BC73" s="44" t="s">
        <v>119</v>
      </c>
      <c r="BD73" s="45"/>
      <c r="BE73" s="45"/>
      <c r="BF73" s="45"/>
      <c r="BG73" s="45"/>
      <c r="BH73" s="45"/>
      <c r="BI73" s="45"/>
      <c r="BJ73" s="45"/>
      <c r="BK73" s="45"/>
      <c r="BL73" s="45"/>
      <c r="BM73" s="46"/>
      <c r="BN73" s="44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6"/>
      <c r="CC73" s="44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6"/>
      <c r="CO73" s="44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6"/>
      <c r="DD73" s="47">
        <f>DD74</f>
        <v>3419272.19528</v>
      </c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9"/>
      <c r="DT73" s="31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9"/>
      <c r="EJ73" s="31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9"/>
    </row>
    <row r="74" spans="1:155" ht="12" customHeight="1" thickBot="1">
      <c r="A74" s="60" t="s">
        <v>113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43" t="s">
        <v>53</v>
      </c>
      <c r="AT74" s="32"/>
      <c r="AU74" s="32"/>
      <c r="AV74" s="32"/>
      <c r="AW74" s="32"/>
      <c r="AX74" s="32"/>
      <c r="AY74" s="32"/>
      <c r="AZ74" s="32"/>
      <c r="BA74" s="32"/>
      <c r="BB74" s="39"/>
      <c r="BC74" s="31" t="s">
        <v>119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9"/>
      <c r="BN74" s="31" t="s">
        <v>70</v>
      </c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9"/>
      <c r="CC74" s="31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9"/>
      <c r="CO74" s="31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9"/>
      <c r="DD74" s="40">
        <f>DD75</f>
        <v>3419272.19528</v>
      </c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2"/>
      <c r="DT74" s="31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9"/>
      <c r="EJ74" s="31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9"/>
    </row>
    <row r="75" spans="1:155" ht="23.25" customHeight="1" thickBot="1">
      <c r="A75" s="34" t="s">
        <v>80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43" t="s">
        <v>53</v>
      </c>
      <c r="AT75" s="32"/>
      <c r="AU75" s="32"/>
      <c r="AV75" s="32"/>
      <c r="AW75" s="32"/>
      <c r="AX75" s="32"/>
      <c r="AY75" s="32"/>
      <c r="AZ75" s="32"/>
      <c r="BA75" s="32"/>
      <c r="BB75" s="39"/>
      <c r="BC75" s="31" t="s">
        <v>119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9"/>
      <c r="BN75" s="31" t="s">
        <v>72</v>
      </c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9"/>
      <c r="CC75" s="31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9"/>
      <c r="CO75" s="31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9"/>
      <c r="DD75" s="57">
        <f>DD76+DD90+DD95+DD100+DD105-0.01</f>
        <v>3419272.19528</v>
      </c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9"/>
      <c r="DT75" s="31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9"/>
      <c r="EJ75" s="31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9"/>
    </row>
    <row r="76" spans="1:155" ht="47.25" customHeight="1" thickBot="1">
      <c r="A76" s="34" t="s">
        <v>120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43" t="s">
        <v>53</v>
      </c>
      <c r="AT76" s="32"/>
      <c r="AU76" s="32"/>
      <c r="AV76" s="32"/>
      <c r="AW76" s="32"/>
      <c r="AX76" s="32"/>
      <c r="AY76" s="32"/>
      <c r="AZ76" s="32"/>
      <c r="BA76" s="32"/>
      <c r="BB76" s="39"/>
      <c r="BC76" s="31" t="s">
        <v>119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9"/>
      <c r="BN76" s="31" t="s">
        <v>121</v>
      </c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9"/>
      <c r="CC76" s="31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9"/>
      <c r="CO76" s="31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9"/>
      <c r="DD76" s="57">
        <f>DD77+DD81</f>
        <v>3305572.1980000003</v>
      </c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9"/>
      <c r="DT76" s="40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2"/>
      <c r="EJ76" s="40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2"/>
    </row>
    <row r="77" spans="1:155" ht="48.75" customHeight="1" thickBot="1">
      <c r="A77" s="34" t="s">
        <v>122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43" t="s">
        <v>53</v>
      </c>
      <c r="AT77" s="32"/>
      <c r="AU77" s="32"/>
      <c r="AV77" s="32"/>
      <c r="AW77" s="32"/>
      <c r="AX77" s="32"/>
      <c r="AY77" s="32"/>
      <c r="AZ77" s="32"/>
      <c r="BA77" s="32"/>
      <c r="BB77" s="39"/>
      <c r="BC77" s="31" t="s">
        <v>119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9"/>
      <c r="BN77" s="31" t="s">
        <v>121</v>
      </c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9"/>
      <c r="CC77" s="31" t="s">
        <v>59</v>
      </c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9"/>
      <c r="CO77" s="31" t="s">
        <v>60</v>
      </c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9"/>
      <c r="DD77" s="57">
        <f>DD78</f>
        <v>372350.998</v>
      </c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9"/>
      <c r="DT77" s="40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2"/>
      <c r="EJ77" s="40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2"/>
    </row>
    <row r="78" spans="1:155" ht="14.25" customHeight="1" thickBot="1">
      <c r="A78" s="34" t="s">
        <v>126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43" t="s">
        <v>53</v>
      </c>
      <c r="AT78" s="32"/>
      <c r="AU78" s="32"/>
      <c r="AV78" s="32"/>
      <c r="AW78" s="32"/>
      <c r="AX78" s="32"/>
      <c r="AY78" s="32"/>
      <c r="AZ78" s="32"/>
      <c r="BA78" s="32"/>
      <c r="BB78" s="39"/>
      <c r="BC78" s="31" t="s">
        <v>119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9"/>
      <c r="BN78" s="31" t="s">
        <v>121</v>
      </c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9"/>
      <c r="CC78" s="31" t="s">
        <v>123</v>
      </c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9"/>
      <c r="CO78" s="31" t="s">
        <v>65</v>
      </c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9"/>
      <c r="DD78" s="57">
        <f>DD79+DD80</f>
        <v>372350.998</v>
      </c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9"/>
      <c r="DT78" s="40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2"/>
      <c r="EJ78" s="40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2"/>
    </row>
    <row r="79" spans="1:155" ht="12" customHeight="1" thickBot="1">
      <c r="A79" s="34" t="s">
        <v>127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43" t="s">
        <v>53</v>
      </c>
      <c r="AT79" s="32"/>
      <c r="AU79" s="32"/>
      <c r="AV79" s="32"/>
      <c r="AW79" s="32"/>
      <c r="AX79" s="32"/>
      <c r="AY79" s="32"/>
      <c r="AZ79" s="32"/>
      <c r="BA79" s="32"/>
      <c r="BB79" s="39"/>
      <c r="BC79" s="31" t="s">
        <v>119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9"/>
      <c r="BN79" s="31" t="s">
        <v>121</v>
      </c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9"/>
      <c r="CC79" s="31" t="s">
        <v>124</v>
      </c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9"/>
      <c r="CO79" s="31" t="s">
        <v>64</v>
      </c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9"/>
      <c r="DD79" s="57">
        <v>285984</v>
      </c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9"/>
      <c r="DT79" s="40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2"/>
      <c r="EJ79" s="40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2"/>
    </row>
    <row r="80" spans="1:155" ht="36" customHeight="1" thickBot="1">
      <c r="A80" s="34" t="s">
        <v>128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43" t="s">
        <v>53</v>
      </c>
      <c r="AT80" s="32"/>
      <c r="AU80" s="32"/>
      <c r="AV80" s="32"/>
      <c r="AW80" s="32"/>
      <c r="AX80" s="32"/>
      <c r="AY80" s="32"/>
      <c r="AZ80" s="32"/>
      <c r="BA80" s="32"/>
      <c r="BB80" s="39"/>
      <c r="BC80" s="31" t="s">
        <v>119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9"/>
      <c r="BN80" s="31" t="s">
        <v>121</v>
      </c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9"/>
      <c r="CC80" s="31" t="s">
        <v>125</v>
      </c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9"/>
      <c r="CO80" s="31" t="s">
        <v>67</v>
      </c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9"/>
      <c r="DD80" s="57">
        <f>DD79*0.302-0.17</f>
        <v>86366.99799999999</v>
      </c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9"/>
      <c r="DT80" s="40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2"/>
      <c r="EJ80" s="40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2"/>
    </row>
    <row r="81" spans="1:155" ht="25.5" customHeight="1" thickBot="1">
      <c r="A81" s="34" t="s">
        <v>86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43" t="s">
        <v>53</v>
      </c>
      <c r="AT81" s="32"/>
      <c r="AU81" s="32"/>
      <c r="AV81" s="32"/>
      <c r="AW81" s="32"/>
      <c r="AX81" s="32"/>
      <c r="AY81" s="32"/>
      <c r="AZ81" s="32"/>
      <c r="BA81" s="32"/>
      <c r="BB81" s="39"/>
      <c r="BC81" s="31" t="s">
        <v>119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9"/>
      <c r="BN81" s="31" t="s">
        <v>121</v>
      </c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9"/>
      <c r="CC81" s="31" t="s">
        <v>60</v>
      </c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9"/>
      <c r="CO81" s="31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9"/>
      <c r="DD81" s="57">
        <f>DD82</f>
        <v>2933221.2</v>
      </c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9"/>
      <c r="DT81" s="31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9"/>
      <c r="EJ81" s="31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9"/>
    </row>
    <row r="82" spans="1:155" ht="26.25" customHeight="1" thickBot="1">
      <c r="A82" s="34" t="s">
        <v>88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43" t="s">
        <v>53</v>
      </c>
      <c r="AT82" s="32"/>
      <c r="AU82" s="32"/>
      <c r="AV82" s="32"/>
      <c r="AW82" s="32"/>
      <c r="AX82" s="32"/>
      <c r="AY82" s="32"/>
      <c r="AZ82" s="32"/>
      <c r="BA82" s="32"/>
      <c r="BB82" s="39"/>
      <c r="BC82" s="31" t="s">
        <v>119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9"/>
      <c r="BN82" s="31" t="s">
        <v>121</v>
      </c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9"/>
      <c r="CC82" s="31" t="s">
        <v>87</v>
      </c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9"/>
      <c r="CO82" s="31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9"/>
      <c r="DD82" s="57">
        <f>DD83</f>
        <v>2933221.2</v>
      </c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9"/>
      <c r="DT82" s="31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9"/>
      <c r="EJ82" s="31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9"/>
    </row>
    <row r="83" spans="1:155" ht="25.5" customHeight="1" thickBot="1">
      <c r="A83" s="34" t="s">
        <v>89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43" t="s">
        <v>53</v>
      </c>
      <c r="AT83" s="32"/>
      <c r="AU83" s="32"/>
      <c r="AV83" s="32"/>
      <c r="AW83" s="32"/>
      <c r="AX83" s="32"/>
      <c r="AY83" s="32"/>
      <c r="AZ83" s="32"/>
      <c r="BA83" s="32"/>
      <c r="BB83" s="39"/>
      <c r="BC83" s="31" t="s">
        <v>119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9"/>
      <c r="BN83" s="31" t="s">
        <v>121</v>
      </c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9"/>
      <c r="CC83" s="31" t="s">
        <v>90</v>
      </c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9"/>
      <c r="CO83" s="31" t="s">
        <v>58</v>
      </c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9"/>
      <c r="DD83" s="57">
        <f>DD84+DD85+DD89</f>
        <v>2933221.2</v>
      </c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9"/>
      <c r="DT83" s="31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9"/>
      <c r="EJ83" s="31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9"/>
    </row>
    <row r="84" spans="1:155" ht="14.25" customHeight="1" thickBot="1">
      <c r="A84" s="34" t="s">
        <v>91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43" t="s">
        <v>53</v>
      </c>
      <c r="AT84" s="32"/>
      <c r="AU84" s="32"/>
      <c r="AV84" s="32"/>
      <c r="AW84" s="32"/>
      <c r="AX84" s="32"/>
      <c r="AY84" s="32"/>
      <c r="AZ84" s="32"/>
      <c r="BA84" s="32"/>
      <c r="BB84" s="39"/>
      <c r="BC84" s="31" t="s">
        <v>119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9"/>
      <c r="BN84" s="31" t="s">
        <v>121</v>
      </c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9"/>
      <c r="CC84" s="31" t="s">
        <v>90</v>
      </c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9"/>
      <c r="CO84" s="31" t="s">
        <v>92</v>
      </c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9"/>
      <c r="DD84" s="57">
        <v>13176</v>
      </c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9"/>
      <c r="DT84" s="40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2"/>
      <c r="EJ84" s="40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2"/>
    </row>
    <row r="85" spans="1:155" ht="13.5" customHeight="1" thickBot="1">
      <c r="A85" s="34" t="s">
        <v>94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43" t="s">
        <v>53</v>
      </c>
      <c r="AT85" s="32"/>
      <c r="AU85" s="32"/>
      <c r="AV85" s="32"/>
      <c r="AW85" s="32"/>
      <c r="AX85" s="32"/>
      <c r="AY85" s="32"/>
      <c r="AZ85" s="32"/>
      <c r="BA85" s="32"/>
      <c r="BB85" s="39"/>
      <c r="BC85" s="31" t="s">
        <v>119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9"/>
      <c r="BN85" s="31" t="s">
        <v>121</v>
      </c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9"/>
      <c r="CC85" s="31" t="s">
        <v>90</v>
      </c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9"/>
      <c r="CO85" s="31" t="s">
        <v>93</v>
      </c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9"/>
      <c r="DD85" s="57">
        <f>DD86+DD87+DD88</f>
        <v>2855003.2</v>
      </c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9"/>
      <c r="DT85" s="40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2"/>
      <c r="EJ85" s="40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2"/>
    </row>
    <row r="86" spans="1:155" ht="14.25" customHeight="1" thickBot="1">
      <c r="A86" s="34" t="s">
        <v>95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43" t="s">
        <v>53</v>
      </c>
      <c r="AT86" s="32"/>
      <c r="AU86" s="32"/>
      <c r="AV86" s="32"/>
      <c r="AW86" s="32"/>
      <c r="AX86" s="32"/>
      <c r="AY86" s="32"/>
      <c r="AZ86" s="32"/>
      <c r="BA86" s="32"/>
      <c r="BB86" s="39"/>
      <c r="BC86" s="31" t="s">
        <v>119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9"/>
      <c r="BN86" s="31" t="s">
        <v>121</v>
      </c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9"/>
      <c r="CC86" s="31" t="s">
        <v>90</v>
      </c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9"/>
      <c r="CO86" s="31" t="s">
        <v>93</v>
      </c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9"/>
      <c r="DD86" s="57">
        <v>20000</v>
      </c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9"/>
      <c r="DT86" s="40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2"/>
      <c r="EJ86" s="40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2"/>
    </row>
    <row r="87" spans="1:155" ht="12" customHeight="1" thickBot="1">
      <c r="A87" s="34" t="s">
        <v>96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43" t="s">
        <v>53</v>
      </c>
      <c r="AT87" s="32"/>
      <c r="AU87" s="32"/>
      <c r="AV87" s="32"/>
      <c r="AW87" s="32"/>
      <c r="AX87" s="32"/>
      <c r="AY87" s="32"/>
      <c r="AZ87" s="32"/>
      <c r="BA87" s="32"/>
      <c r="BB87" s="39"/>
      <c r="BC87" s="31" t="s">
        <v>119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9"/>
      <c r="BN87" s="31" t="s">
        <v>121</v>
      </c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9"/>
      <c r="CC87" s="31" t="s">
        <v>90</v>
      </c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9"/>
      <c r="CO87" s="31" t="s">
        <v>93</v>
      </c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9"/>
      <c r="DD87" s="57">
        <v>10541.1</v>
      </c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9"/>
      <c r="DT87" s="40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2"/>
      <c r="EJ87" s="40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2"/>
    </row>
    <row r="88" spans="1:155" ht="12" customHeight="1" thickBot="1">
      <c r="A88" s="34" t="s">
        <v>129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53"/>
      <c r="AS88" s="43" t="s">
        <v>53</v>
      </c>
      <c r="AT88" s="32"/>
      <c r="AU88" s="32"/>
      <c r="AV88" s="32"/>
      <c r="AW88" s="32"/>
      <c r="AX88" s="32"/>
      <c r="AY88" s="32"/>
      <c r="AZ88" s="32"/>
      <c r="BA88" s="32"/>
      <c r="BB88" s="39"/>
      <c r="BC88" s="31" t="s">
        <v>119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9"/>
      <c r="BN88" s="31" t="s">
        <v>121</v>
      </c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9"/>
      <c r="CC88" s="31" t="s">
        <v>90</v>
      </c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9"/>
      <c r="CO88" s="31" t="s">
        <v>93</v>
      </c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9"/>
      <c r="DD88" s="57">
        <v>2824462.1</v>
      </c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9"/>
      <c r="DT88" s="31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9"/>
      <c r="EJ88" s="31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9"/>
    </row>
    <row r="89" spans="1:155" ht="12" customHeight="1" thickBot="1">
      <c r="A89" s="34" t="s">
        <v>102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43" t="s">
        <v>53</v>
      </c>
      <c r="AT89" s="32"/>
      <c r="AU89" s="32"/>
      <c r="AV89" s="32"/>
      <c r="AW89" s="32"/>
      <c r="AX89" s="32"/>
      <c r="AY89" s="32"/>
      <c r="AZ89" s="32"/>
      <c r="BA89" s="32"/>
      <c r="BB89" s="39"/>
      <c r="BC89" s="31" t="s">
        <v>119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9"/>
      <c r="BN89" s="31" t="s">
        <v>121</v>
      </c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9"/>
      <c r="CC89" s="31" t="s">
        <v>90</v>
      </c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9"/>
      <c r="CO89" s="31" t="s">
        <v>101</v>
      </c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9"/>
      <c r="DD89" s="57">
        <v>65042</v>
      </c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9"/>
      <c r="DT89" s="40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2"/>
      <c r="EJ89" s="40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2"/>
    </row>
    <row r="90" spans="1:155" ht="60.75" customHeight="1" thickBot="1">
      <c r="A90" s="34" t="s">
        <v>130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43" t="s">
        <v>53</v>
      </c>
      <c r="AT90" s="32"/>
      <c r="AU90" s="32"/>
      <c r="AV90" s="32"/>
      <c r="AW90" s="32"/>
      <c r="AX90" s="32"/>
      <c r="AY90" s="32"/>
      <c r="AZ90" s="32"/>
      <c r="BA90" s="32"/>
      <c r="BB90" s="39"/>
      <c r="BC90" s="31" t="s">
        <v>119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9"/>
      <c r="BN90" s="31" t="s">
        <v>131</v>
      </c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9"/>
      <c r="CC90" s="31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9"/>
      <c r="CO90" s="31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9"/>
      <c r="DD90" s="57">
        <f>DD91</f>
        <v>27600.00432</v>
      </c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9"/>
      <c r="DT90" s="40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2"/>
      <c r="EJ90" s="40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2"/>
    </row>
    <row r="91" spans="1:155" ht="48" customHeight="1" thickBot="1">
      <c r="A91" s="34" t="s">
        <v>122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43" t="s">
        <v>53</v>
      </c>
      <c r="AT91" s="32"/>
      <c r="AU91" s="32"/>
      <c r="AV91" s="32"/>
      <c r="AW91" s="32"/>
      <c r="AX91" s="32"/>
      <c r="AY91" s="32"/>
      <c r="AZ91" s="32"/>
      <c r="BA91" s="32"/>
      <c r="BB91" s="39"/>
      <c r="BC91" s="31" t="s">
        <v>119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9"/>
      <c r="BN91" s="31" t="s">
        <v>131</v>
      </c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9"/>
      <c r="CC91" s="31" t="s">
        <v>59</v>
      </c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9"/>
      <c r="CO91" s="31" t="s">
        <v>60</v>
      </c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9"/>
      <c r="DD91" s="57">
        <f>DD92</f>
        <v>27600.00432</v>
      </c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9"/>
      <c r="DT91" s="40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2"/>
      <c r="EJ91" s="40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2"/>
    </row>
    <row r="92" spans="1:155" ht="12.75" customHeight="1" thickBot="1">
      <c r="A92" s="34" t="s">
        <v>126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43" t="s">
        <v>53</v>
      </c>
      <c r="AT92" s="32"/>
      <c r="AU92" s="32"/>
      <c r="AV92" s="32"/>
      <c r="AW92" s="32"/>
      <c r="AX92" s="32"/>
      <c r="AY92" s="32"/>
      <c r="AZ92" s="32"/>
      <c r="BA92" s="32"/>
      <c r="BB92" s="39"/>
      <c r="BC92" s="31" t="s">
        <v>119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9"/>
      <c r="BN92" s="31" t="s">
        <v>131</v>
      </c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9"/>
      <c r="CC92" s="31" t="s">
        <v>123</v>
      </c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9"/>
      <c r="CO92" s="31" t="s">
        <v>65</v>
      </c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9"/>
      <c r="DD92" s="57">
        <f>DD93+DD94</f>
        <v>27600.00432</v>
      </c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9"/>
      <c r="DT92" s="40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2"/>
      <c r="EJ92" s="40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2"/>
    </row>
    <row r="93" spans="1:155" ht="15" customHeight="1" thickBot="1">
      <c r="A93" s="34" t="s">
        <v>127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43" t="s">
        <v>53</v>
      </c>
      <c r="AT93" s="32"/>
      <c r="AU93" s="32"/>
      <c r="AV93" s="32"/>
      <c r="AW93" s="32"/>
      <c r="AX93" s="32"/>
      <c r="AY93" s="32"/>
      <c r="AZ93" s="32"/>
      <c r="BA93" s="32"/>
      <c r="BB93" s="39"/>
      <c r="BC93" s="31" t="s">
        <v>119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9"/>
      <c r="BN93" s="31" t="s">
        <v>131</v>
      </c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9"/>
      <c r="CC93" s="31" t="s">
        <v>124</v>
      </c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9"/>
      <c r="CO93" s="31" t="s">
        <v>64</v>
      </c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9"/>
      <c r="DD93" s="57">
        <v>21198.16</v>
      </c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9"/>
      <c r="DT93" s="40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2"/>
      <c r="EJ93" s="40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2"/>
    </row>
    <row r="94" spans="1:155" ht="39.75" customHeight="1" thickBot="1">
      <c r="A94" s="34" t="s">
        <v>128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43" t="s">
        <v>53</v>
      </c>
      <c r="AT94" s="32"/>
      <c r="AU94" s="32"/>
      <c r="AV94" s="32"/>
      <c r="AW94" s="32"/>
      <c r="AX94" s="32"/>
      <c r="AY94" s="32"/>
      <c r="AZ94" s="32"/>
      <c r="BA94" s="32"/>
      <c r="BB94" s="39"/>
      <c r="BC94" s="31" t="s">
        <v>119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9"/>
      <c r="BN94" s="31" t="s">
        <v>131</v>
      </c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9"/>
      <c r="CC94" s="31" t="s">
        <v>125</v>
      </c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9"/>
      <c r="CO94" s="31" t="s">
        <v>67</v>
      </c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9"/>
      <c r="DD94" s="57">
        <f>DD93*0.302</f>
        <v>6401.84432</v>
      </c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9"/>
      <c r="DT94" s="40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2"/>
      <c r="EJ94" s="40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2"/>
    </row>
    <row r="95" spans="1:155" ht="48.75" customHeight="1" thickBot="1">
      <c r="A95" s="34" t="s">
        <v>132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43" t="s">
        <v>53</v>
      </c>
      <c r="AT95" s="32"/>
      <c r="AU95" s="32"/>
      <c r="AV95" s="32"/>
      <c r="AW95" s="32"/>
      <c r="AX95" s="32"/>
      <c r="AY95" s="32"/>
      <c r="AZ95" s="32"/>
      <c r="BA95" s="32"/>
      <c r="BB95" s="39"/>
      <c r="BC95" s="31" t="s">
        <v>119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9"/>
      <c r="BN95" s="31" t="s">
        <v>133</v>
      </c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9"/>
      <c r="CC95" s="31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9"/>
      <c r="CO95" s="31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9"/>
      <c r="DD95" s="57">
        <f>DD96</f>
        <v>55199.99864</v>
      </c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9"/>
      <c r="DT95" s="40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2"/>
      <c r="EJ95" s="40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2"/>
    </row>
    <row r="96" spans="1:155" ht="48.75" customHeight="1" thickBot="1">
      <c r="A96" s="34" t="s">
        <v>122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43" t="s">
        <v>53</v>
      </c>
      <c r="AT96" s="32"/>
      <c r="AU96" s="32"/>
      <c r="AV96" s="32"/>
      <c r="AW96" s="32"/>
      <c r="AX96" s="32"/>
      <c r="AY96" s="32"/>
      <c r="AZ96" s="32"/>
      <c r="BA96" s="32"/>
      <c r="BB96" s="39"/>
      <c r="BC96" s="31" t="s">
        <v>119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9"/>
      <c r="BN96" s="31" t="s">
        <v>133</v>
      </c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9"/>
      <c r="CC96" s="31" t="s">
        <v>59</v>
      </c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9"/>
      <c r="CO96" s="31" t="s">
        <v>60</v>
      </c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9"/>
      <c r="DD96" s="57">
        <f>DD97</f>
        <v>55199.99864</v>
      </c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9"/>
      <c r="DT96" s="40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2"/>
      <c r="EJ96" s="40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2"/>
    </row>
    <row r="97" spans="1:155" ht="14.25" customHeight="1" thickBot="1">
      <c r="A97" s="34" t="s">
        <v>126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43" t="s">
        <v>53</v>
      </c>
      <c r="AT97" s="32"/>
      <c r="AU97" s="32"/>
      <c r="AV97" s="32"/>
      <c r="AW97" s="32"/>
      <c r="AX97" s="32"/>
      <c r="AY97" s="32"/>
      <c r="AZ97" s="32"/>
      <c r="BA97" s="32"/>
      <c r="BB97" s="39"/>
      <c r="BC97" s="31" t="s">
        <v>119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9"/>
      <c r="BN97" s="31" t="s">
        <v>133</v>
      </c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9"/>
      <c r="CC97" s="31" t="s">
        <v>123</v>
      </c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9"/>
      <c r="CO97" s="31" t="s">
        <v>65</v>
      </c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9"/>
      <c r="DD97" s="57">
        <f>DD98+DD99</f>
        <v>55199.99864</v>
      </c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9"/>
      <c r="DT97" s="40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2"/>
      <c r="EJ97" s="40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2"/>
    </row>
    <row r="98" spans="1:155" ht="13.5" customHeight="1" thickBot="1">
      <c r="A98" s="34" t="s">
        <v>127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43" t="s">
        <v>53</v>
      </c>
      <c r="AT98" s="32"/>
      <c r="AU98" s="32"/>
      <c r="AV98" s="32"/>
      <c r="AW98" s="32"/>
      <c r="AX98" s="32"/>
      <c r="AY98" s="32"/>
      <c r="AZ98" s="32"/>
      <c r="BA98" s="32"/>
      <c r="BB98" s="39"/>
      <c r="BC98" s="31" t="s">
        <v>119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9"/>
      <c r="BN98" s="31" t="s">
        <v>133</v>
      </c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9"/>
      <c r="CC98" s="31" t="s">
        <v>124</v>
      </c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9"/>
      <c r="CO98" s="31" t="s">
        <v>64</v>
      </c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9"/>
      <c r="DD98" s="57">
        <v>42396.32</v>
      </c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9"/>
      <c r="DT98" s="40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2"/>
      <c r="EJ98" s="40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2"/>
    </row>
    <row r="99" spans="1:155" ht="36.75" customHeight="1" thickBot="1">
      <c r="A99" s="34" t="s">
        <v>128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43" t="s">
        <v>53</v>
      </c>
      <c r="AT99" s="32"/>
      <c r="AU99" s="32"/>
      <c r="AV99" s="32"/>
      <c r="AW99" s="32"/>
      <c r="AX99" s="32"/>
      <c r="AY99" s="32"/>
      <c r="AZ99" s="32"/>
      <c r="BA99" s="32"/>
      <c r="BB99" s="39"/>
      <c r="BC99" s="31" t="s">
        <v>119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9"/>
      <c r="BN99" s="31" t="s">
        <v>133</v>
      </c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9"/>
      <c r="CC99" s="31" t="s">
        <v>125</v>
      </c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9"/>
      <c r="CO99" s="31" t="s">
        <v>67</v>
      </c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9"/>
      <c r="DD99" s="57">
        <f>DD98*0.302-0.01</f>
        <v>12803.67864</v>
      </c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9"/>
      <c r="DT99" s="40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2"/>
      <c r="EJ99" s="40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2"/>
    </row>
    <row r="100" spans="1:155" ht="49.5" customHeight="1" thickBot="1">
      <c r="A100" s="34" t="s">
        <v>134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43" t="s">
        <v>53</v>
      </c>
      <c r="AT100" s="32"/>
      <c r="AU100" s="32"/>
      <c r="AV100" s="32"/>
      <c r="AW100" s="32"/>
      <c r="AX100" s="32"/>
      <c r="AY100" s="32"/>
      <c r="AZ100" s="32"/>
      <c r="BA100" s="32"/>
      <c r="BB100" s="39"/>
      <c r="BC100" s="31" t="s">
        <v>119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9"/>
      <c r="BN100" s="31" t="s">
        <v>135</v>
      </c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9"/>
      <c r="CC100" s="31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9"/>
      <c r="CO100" s="31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9"/>
      <c r="DD100" s="57">
        <f>DD101</f>
        <v>27600.00432</v>
      </c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9"/>
      <c r="DT100" s="40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2"/>
      <c r="EJ100" s="40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2"/>
    </row>
    <row r="101" spans="1:155" ht="51" customHeight="1" thickBot="1">
      <c r="A101" s="34" t="s">
        <v>122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43" t="s">
        <v>53</v>
      </c>
      <c r="AT101" s="32"/>
      <c r="AU101" s="32"/>
      <c r="AV101" s="32"/>
      <c r="AW101" s="32"/>
      <c r="AX101" s="32"/>
      <c r="AY101" s="32"/>
      <c r="AZ101" s="32"/>
      <c r="BA101" s="32"/>
      <c r="BB101" s="39"/>
      <c r="BC101" s="31" t="s">
        <v>119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9"/>
      <c r="BN101" s="31" t="s">
        <v>135</v>
      </c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9"/>
      <c r="CC101" s="31" t="s">
        <v>59</v>
      </c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9"/>
      <c r="CO101" s="31" t="s">
        <v>60</v>
      </c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9"/>
      <c r="DD101" s="57">
        <f>DD102</f>
        <v>27600.00432</v>
      </c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9"/>
      <c r="DT101" s="40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2"/>
      <c r="EJ101" s="40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2"/>
    </row>
    <row r="102" spans="1:155" ht="12" customHeight="1" thickBot="1">
      <c r="A102" s="34" t="s">
        <v>126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43" t="s">
        <v>53</v>
      </c>
      <c r="AT102" s="32"/>
      <c r="AU102" s="32"/>
      <c r="AV102" s="32"/>
      <c r="AW102" s="32"/>
      <c r="AX102" s="32"/>
      <c r="AY102" s="32"/>
      <c r="AZ102" s="32"/>
      <c r="BA102" s="32"/>
      <c r="BB102" s="39"/>
      <c r="BC102" s="31" t="s">
        <v>119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9"/>
      <c r="BN102" s="31" t="s">
        <v>135</v>
      </c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9"/>
      <c r="CC102" s="31" t="s">
        <v>123</v>
      </c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9"/>
      <c r="CO102" s="31" t="s">
        <v>65</v>
      </c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9"/>
      <c r="DD102" s="57">
        <f>DD103+DD104</f>
        <v>27600.00432</v>
      </c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9"/>
      <c r="DT102" s="40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2"/>
      <c r="EJ102" s="40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2"/>
    </row>
    <row r="103" spans="1:155" ht="12" customHeight="1" thickBot="1">
      <c r="A103" s="34" t="s">
        <v>127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43" t="s">
        <v>53</v>
      </c>
      <c r="AT103" s="32"/>
      <c r="AU103" s="32"/>
      <c r="AV103" s="32"/>
      <c r="AW103" s="32"/>
      <c r="AX103" s="32"/>
      <c r="AY103" s="32"/>
      <c r="AZ103" s="32"/>
      <c r="BA103" s="32"/>
      <c r="BB103" s="39"/>
      <c r="BC103" s="31" t="s">
        <v>119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9"/>
      <c r="BN103" s="31" t="s">
        <v>135</v>
      </c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9"/>
      <c r="CC103" s="31" t="s">
        <v>124</v>
      </c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9"/>
      <c r="CO103" s="31" t="s">
        <v>64</v>
      </c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9"/>
      <c r="DD103" s="57">
        <v>21198.16</v>
      </c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9"/>
      <c r="DT103" s="40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2"/>
      <c r="EJ103" s="40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2"/>
    </row>
    <row r="104" spans="1:155" ht="38.25" customHeight="1" thickBot="1">
      <c r="A104" s="34" t="s">
        <v>128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43" t="s">
        <v>53</v>
      </c>
      <c r="AT104" s="32"/>
      <c r="AU104" s="32"/>
      <c r="AV104" s="32"/>
      <c r="AW104" s="32"/>
      <c r="AX104" s="32"/>
      <c r="AY104" s="32"/>
      <c r="AZ104" s="32"/>
      <c r="BA104" s="32"/>
      <c r="BB104" s="39"/>
      <c r="BC104" s="31" t="s">
        <v>119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9"/>
      <c r="BN104" s="31" t="s">
        <v>135</v>
      </c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9"/>
      <c r="CC104" s="31" t="s">
        <v>125</v>
      </c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9"/>
      <c r="CO104" s="31" t="s">
        <v>67</v>
      </c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9"/>
      <c r="DD104" s="57">
        <f>DD103*0.302</f>
        <v>6401.84432</v>
      </c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9"/>
      <c r="DT104" s="40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2"/>
      <c r="EJ104" s="40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2"/>
    </row>
    <row r="105" spans="1:155" ht="50.25" customHeight="1" thickBot="1">
      <c r="A105" s="34" t="s">
        <v>136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43" t="s">
        <v>53</v>
      </c>
      <c r="AT105" s="32"/>
      <c r="AU105" s="32"/>
      <c r="AV105" s="32"/>
      <c r="AW105" s="32"/>
      <c r="AX105" s="32"/>
      <c r="AY105" s="32"/>
      <c r="AZ105" s="32"/>
      <c r="BA105" s="32"/>
      <c r="BB105" s="39"/>
      <c r="BC105" s="31" t="s">
        <v>119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9"/>
      <c r="BN105" s="31" t="s">
        <v>137</v>
      </c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9"/>
      <c r="CC105" s="31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9"/>
      <c r="CO105" s="31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9"/>
      <c r="DD105" s="57">
        <f>DD106</f>
        <v>3300</v>
      </c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9"/>
      <c r="DT105" s="31" t="s">
        <v>209</v>
      </c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9"/>
      <c r="EJ105" s="31" t="s">
        <v>209</v>
      </c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9"/>
    </row>
    <row r="106" spans="1:155" ht="25.5" customHeight="1" thickBot="1">
      <c r="A106" s="34" t="s">
        <v>86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43" t="s">
        <v>53</v>
      </c>
      <c r="AT106" s="32"/>
      <c r="AU106" s="32"/>
      <c r="AV106" s="32"/>
      <c r="AW106" s="32"/>
      <c r="AX106" s="32"/>
      <c r="AY106" s="32"/>
      <c r="AZ106" s="32"/>
      <c r="BA106" s="32"/>
      <c r="BB106" s="39"/>
      <c r="BC106" s="31" t="s">
        <v>119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9"/>
      <c r="BN106" s="31" t="s">
        <v>137</v>
      </c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9"/>
      <c r="CC106" s="31" t="s">
        <v>60</v>
      </c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9"/>
      <c r="CO106" s="31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9"/>
      <c r="DD106" s="57">
        <f>DD107</f>
        <v>3300</v>
      </c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9"/>
      <c r="DT106" s="31" t="s">
        <v>209</v>
      </c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9"/>
      <c r="EJ106" s="31" t="s">
        <v>209</v>
      </c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9"/>
    </row>
    <row r="107" spans="1:155" ht="23.25" customHeight="1" thickBot="1">
      <c r="A107" s="34" t="s">
        <v>88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43" t="s">
        <v>53</v>
      </c>
      <c r="AT107" s="32"/>
      <c r="AU107" s="32"/>
      <c r="AV107" s="32"/>
      <c r="AW107" s="32"/>
      <c r="AX107" s="32"/>
      <c r="AY107" s="32"/>
      <c r="AZ107" s="32"/>
      <c r="BA107" s="32"/>
      <c r="BB107" s="39"/>
      <c r="BC107" s="31" t="s">
        <v>119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9"/>
      <c r="BN107" s="31" t="s">
        <v>137</v>
      </c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9"/>
      <c r="CC107" s="31" t="s">
        <v>87</v>
      </c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9"/>
      <c r="CO107" s="31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9"/>
      <c r="DD107" s="57">
        <f>DD108</f>
        <v>3300</v>
      </c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9"/>
      <c r="DT107" s="31" t="s">
        <v>209</v>
      </c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9"/>
      <c r="EJ107" s="31" t="s">
        <v>209</v>
      </c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9"/>
    </row>
    <row r="108" spans="1:155" ht="26.25" customHeight="1" thickBot="1">
      <c r="A108" s="34" t="s">
        <v>89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43" t="s">
        <v>53</v>
      </c>
      <c r="AT108" s="32"/>
      <c r="AU108" s="32"/>
      <c r="AV108" s="32"/>
      <c r="AW108" s="32"/>
      <c r="AX108" s="32"/>
      <c r="AY108" s="32"/>
      <c r="AZ108" s="32"/>
      <c r="BA108" s="32"/>
      <c r="BB108" s="39"/>
      <c r="BC108" s="31" t="s">
        <v>119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9"/>
      <c r="BN108" s="31" t="s">
        <v>137</v>
      </c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9"/>
      <c r="CC108" s="31" t="s">
        <v>90</v>
      </c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9"/>
      <c r="CO108" s="31" t="s">
        <v>58</v>
      </c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9"/>
      <c r="DD108" s="57">
        <f>DD109</f>
        <v>3300</v>
      </c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9"/>
      <c r="DT108" s="31" t="s">
        <v>209</v>
      </c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9"/>
      <c r="EJ108" s="31" t="s">
        <v>209</v>
      </c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9"/>
    </row>
    <row r="109" spans="1:155" ht="15" customHeight="1" thickBot="1">
      <c r="A109" s="34" t="s">
        <v>102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43" t="s">
        <v>53</v>
      </c>
      <c r="AT109" s="32"/>
      <c r="AU109" s="32"/>
      <c r="AV109" s="32"/>
      <c r="AW109" s="32"/>
      <c r="AX109" s="32"/>
      <c r="AY109" s="32"/>
      <c r="AZ109" s="32"/>
      <c r="BA109" s="32"/>
      <c r="BB109" s="39"/>
      <c r="BC109" s="31" t="s">
        <v>119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9"/>
      <c r="BN109" s="31" t="s">
        <v>137</v>
      </c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9"/>
      <c r="CC109" s="31" t="s">
        <v>90</v>
      </c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9"/>
      <c r="CO109" s="31" t="s">
        <v>101</v>
      </c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9"/>
      <c r="DD109" s="57">
        <v>3300</v>
      </c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9"/>
      <c r="DT109" s="31" t="s">
        <v>209</v>
      </c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9"/>
      <c r="EJ109" s="31" t="s">
        <v>209</v>
      </c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9"/>
    </row>
    <row r="110" spans="1:155" ht="12" customHeight="1" thickBot="1">
      <c r="A110" s="50" t="s">
        <v>138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1" t="s">
        <v>54</v>
      </c>
      <c r="AT110" s="45"/>
      <c r="AU110" s="45"/>
      <c r="AV110" s="45"/>
      <c r="AW110" s="45"/>
      <c r="AX110" s="45"/>
      <c r="AY110" s="45"/>
      <c r="AZ110" s="45"/>
      <c r="BA110" s="45"/>
      <c r="BB110" s="46"/>
      <c r="BC110" s="44" t="s">
        <v>55</v>
      </c>
      <c r="BD110" s="45"/>
      <c r="BE110" s="45"/>
      <c r="BF110" s="45"/>
      <c r="BG110" s="45"/>
      <c r="BH110" s="45"/>
      <c r="BI110" s="45"/>
      <c r="BJ110" s="45"/>
      <c r="BK110" s="45"/>
      <c r="BL110" s="45"/>
      <c r="BM110" s="46"/>
      <c r="BN110" s="44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6"/>
      <c r="CC110" s="44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6"/>
      <c r="CO110" s="44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6"/>
      <c r="DD110" s="47">
        <f>DD111</f>
        <v>83100.00039999999</v>
      </c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9"/>
      <c r="DT110" s="47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9"/>
      <c r="EJ110" s="47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9"/>
    </row>
    <row r="111" spans="1:155" ht="12.75" customHeight="1" thickBot="1">
      <c r="A111" s="34" t="s">
        <v>140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43" t="s">
        <v>54</v>
      </c>
      <c r="AT111" s="32"/>
      <c r="AU111" s="32"/>
      <c r="AV111" s="32"/>
      <c r="AW111" s="32"/>
      <c r="AX111" s="32"/>
      <c r="AY111" s="32"/>
      <c r="AZ111" s="32"/>
      <c r="BA111" s="32"/>
      <c r="BB111" s="39"/>
      <c r="BC111" s="31" t="s">
        <v>139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9"/>
      <c r="BN111" s="31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9"/>
      <c r="CC111" s="31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9"/>
      <c r="CO111" s="31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9"/>
      <c r="DD111" s="40">
        <f>DD112</f>
        <v>83100.00039999999</v>
      </c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2"/>
      <c r="DT111" s="40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2"/>
      <c r="EJ111" s="40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2"/>
    </row>
    <row r="112" spans="1:155" ht="24.75" customHeight="1" thickBot="1">
      <c r="A112" s="34" t="s">
        <v>113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43" t="s">
        <v>54</v>
      </c>
      <c r="AT112" s="32"/>
      <c r="AU112" s="32"/>
      <c r="AV112" s="32"/>
      <c r="AW112" s="32"/>
      <c r="AX112" s="32"/>
      <c r="AY112" s="32"/>
      <c r="AZ112" s="32"/>
      <c r="BA112" s="32"/>
      <c r="BB112" s="39"/>
      <c r="BC112" s="31" t="s">
        <v>139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9"/>
      <c r="BN112" s="31" t="s">
        <v>70</v>
      </c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9"/>
      <c r="CC112" s="31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9"/>
      <c r="CO112" s="31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9"/>
      <c r="DD112" s="40">
        <f>DD113</f>
        <v>83100.00039999999</v>
      </c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2"/>
      <c r="DT112" s="40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2"/>
      <c r="EJ112" s="40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2"/>
    </row>
    <row r="113" spans="1:155" ht="24" customHeight="1" thickBot="1">
      <c r="A113" s="34" t="s">
        <v>141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43" t="s">
        <v>54</v>
      </c>
      <c r="AT113" s="32"/>
      <c r="AU113" s="32"/>
      <c r="AV113" s="32"/>
      <c r="AW113" s="32"/>
      <c r="AX113" s="32"/>
      <c r="AY113" s="32"/>
      <c r="AZ113" s="32"/>
      <c r="BA113" s="32"/>
      <c r="BB113" s="39"/>
      <c r="BC113" s="31" t="s">
        <v>139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9"/>
      <c r="BN113" s="31" t="s">
        <v>72</v>
      </c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9"/>
      <c r="CC113" s="31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9"/>
      <c r="CO113" s="31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9"/>
      <c r="DD113" s="40">
        <f>DD114</f>
        <v>83100.00039999999</v>
      </c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2"/>
      <c r="DT113" s="40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2"/>
      <c r="EJ113" s="40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2"/>
    </row>
    <row r="114" spans="1:155" ht="50.25" customHeight="1" thickBot="1">
      <c r="A114" s="34" t="s">
        <v>142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43" t="s">
        <v>54</v>
      </c>
      <c r="AT114" s="32"/>
      <c r="AU114" s="32"/>
      <c r="AV114" s="32"/>
      <c r="AW114" s="32"/>
      <c r="AX114" s="32"/>
      <c r="AY114" s="32"/>
      <c r="AZ114" s="32"/>
      <c r="BA114" s="32"/>
      <c r="BB114" s="39"/>
      <c r="BC114" s="31" t="s">
        <v>139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9"/>
      <c r="BN114" s="31" t="s">
        <v>143</v>
      </c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9"/>
      <c r="CC114" s="31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9"/>
      <c r="CO114" s="31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9"/>
      <c r="DD114" s="40">
        <f>DD115+DD119</f>
        <v>83100.00039999999</v>
      </c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2"/>
      <c r="DT114" s="40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2"/>
      <c r="EJ114" s="40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2"/>
    </row>
    <row r="115" spans="1:155" ht="49.5" customHeight="1" thickBot="1">
      <c r="A115" s="34" t="s">
        <v>145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43" t="s">
        <v>54</v>
      </c>
      <c r="AT115" s="32"/>
      <c r="AU115" s="32"/>
      <c r="AV115" s="32"/>
      <c r="AW115" s="32"/>
      <c r="AX115" s="32"/>
      <c r="AY115" s="32"/>
      <c r="AZ115" s="32"/>
      <c r="BA115" s="32"/>
      <c r="BB115" s="39"/>
      <c r="BC115" s="31" t="s">
        <v>139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9"/>
      <c r="BN115" s="31" t="s">
        <v>143</v>
      </c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9"/>
      <c r="CC115" s="31" t="s">
        <v>59</v>
      </c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9"/>
      <c r="CO115" s="31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9"/>
      <c r="DD115" s="40">
        <f>DD116</f>
        <v>56468.0004</v>
      </c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2"/>
      <c r="DT115" s="40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2"/>
      <c r="EJ115" s="40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2"/>
    </row>
    <row r="116" spans="1:155" ht="23.25" customHeight="1" thickBot="1">
      <c r="A116" s="34" t="s">
        <v>74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43" t="s">
        <v>54</v>
      </c>
      <c r="AT116" s="32"/>
      <c r="AU116" s="32"/>
      <c r="AV116" s="32"/>
      <c r="AW116" s="32"/>
      <c r="AX116" s="32"/>
      <c r="AY116" s="32"/>
      <c r="AZ116" s="32"/>
      <c r="BA116" s="32"/>
      <c r="BB116" s="39"/>
      <c r="BC116" s="31" t="s">
        <v>139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9"/>
      <c r="BN116" s="31" t="s">
        <v>143</v>
      </c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9"/>
      <c r="CC116" s="31" t="s">
        <v>62</v>
      </c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9"/>
      <c r="CO116" s="31" t="s">
        <v>65</v>
      </c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9"/>
      <c r="DD116" s="40">
        <f>DD117+DD118</f>
        <v>56468.0004</v>
      </c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2"/>
      <c r="DT116" s="40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2"/>
      <c r="EJ116" s="40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2"/>
    </row>
    <row r="117" spans="1:155" ht="24" customHeight="1" thickBot="1">
      <c r="A117" s="34" t="s">
        <v>76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43" t="s">
        <v>54</v>
      </c>
      <c r="AT117" s="32"/>
      <c r="AU117" s="32"/>
      <c r="AV117" s="32"/>
      <c r="AW117" s="32"/>
      <c r="AX117" s="32"/>
      <c r="AY117" s="32"/>
      <c r="AZ117" s="32"/>
      <c r="BA117" s="32"/>
      <c r="BB117" s="39"/>
      <c r="BC117" s="31" t="s">
        <v>139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9"/>
      <c r="BN117" s="31" t="s">
        <v>143</v>
      </c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9"/>
      <c r="CC117" s="31" t="s">
        <v>63</v>
      </c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9"/>
      <c r="CO117" s="31" t="s">
        <v>64</v>
      </c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9"/>
      <c r="DD117" s="40">
        <v>43370.2</v>
      </c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2"/>
      <c r="DT117" s="40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2"/>
      <c r="EJ117" s="40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61"/>
    </row>
    <row r="118" spans="1:155" ht="36.75" customHeight="1" thickBot="1">
      <c r="A118" s="34" t="s">
        <v>75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43" t="s">
        <v>54</v>
      </c>
      <c r="AT118" s="32"/>
      <c r="AU118" s="32"/>
      <c r="AV118" s="32"/>
      <c r="AW118" s="32"/>
      <c r="AX118" s="32"/>
      <c r="AY118" s="32"/>
      <c r="AZ118" s="32"/>
      <c r="BA118" s="32"/>
      <c r="BB118" s="39"/>
      <c r="BC118" s="31" t="s">
        <v>139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9"/>
      <c r="BN118" s="31" t="s">
        <v>143</v>
      </c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9"/>
      <c r="CC118" s="31" t="s">
        <v>66</v>
      </c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9"/>
      <c r="CO118" s="31" t="s">
        <v>67</v>
      </c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9"/>
      <c r="DD118" s="40">
        <f>DD117*0.302</f>
        <v>13097.800399999998</v>
      </c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2"/>
      <c r="DT118" s="40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2"/>
      <c r="EJ118" s="40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2"/>
    </row>
    <row r="119" spans="1:155" ht="24" customHeight="1" thickBot="1">
      <c r="A119" s="34" t="s">
        <v>86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43" t="s">
        <v>54</v>
      </c>
      <c r="AT119" s="32"/>
      <c r="AU119" s="32"/>
      <c r="AV119" s="32"/>
      <c r="AW119" s="32"/>
      <c r="AX119" s="32"/>
      <c r="AY119" s="32"/>
      <c r="AZ119" s="32"/>
      <c r="BA119" s="32"/>
      <c r="BB119" s="39"/>
      <c r="BC119" s="31" t="s">
        <v>139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9"/>
      <c r="BN119" s="31" t="s">
        <v>143</v>
      </c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9"/>
      <c r="CC119" s="31" t="s">
        <v>60</v>
      </c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9"/>
      <c r="CO119" s="31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9"/>
      <c r="DD119" s="40">
        <f>DD120</f>
        <v>26632</v>
      </c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2"/>
      <c r="DT119" s="40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2"/>
      <c r="EJ119" s="40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2"/>
    </row>
    <row r="120" spans="1:155" ht="24.75" customHeight="1" thickBot="1">
      <c r="A120" s="34" t="s">
        <v>88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43" t="s">
        <v>54</v>
      </c>
      <c r="AT120" s="32"/>
      <c r="AU120" s="32"/>
      <c r="AV120" s="32"/>
      <c r="AW120" s="32"/>
      <c r="AX120" s="32"/>
      <c r="AY120" s="32"/>
      <c r="AZ120" s="32"/>
      <c r="BA120" s="32"/>
      <c r="BB120" s="39"/>
      <c r="BC120" s="31" t="s">
        <v>139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9"/>
      <c r="BN120" s="31" t="s">
        <v>143</v>
      </c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9"/>
      <c r="CC120" s="31" t="s">
        <v>87</v>
      </c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9"/>
      <c r="CO120" s="31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9"/>
      <c r="DD120" s="40">
        <f>DD121</f>
        <v>26632</v>
      </c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2"/>
      <c r="DT120" s="40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2"/>
      <c r="EJ120" s="40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2"/>
    </row>
    <row r="121" spans="1:155" ht="24" customHeight="1" thickBot="1">
      <c r="A121" s="34" t="s">
        <v>89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43" t="s">
        <v>54</v>
      </c>
      <c r="AT121" s="32"/>
      <c r="AU121" s="32"/>
      <c r="AV121" s="32"/>
      <c r="AW121" s="32"/>
      <c r="AX121" s="32"/>
      <c r="AY121" s="32"/>
      <c r="AZ121" s="32"/>
      <c r="BA121" s="32"/>
      <c r="BB121" s="39"/>
      <c r="BC121" s="31" t="s">
        <v>139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9"/>
      <c r="BN121" s="31" t="s">
        <v>143</v>
      </c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9"/>
      <c r="CC121" s="31" t="s">
        <v>90</v>
      </c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9"/>
      <c r="CO121" s="31" t="s">
        <v>58</v>
      </c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9"/>
      <c r="DD121" s="40">
        <f>DD122+DD124+DD125</f>
        <v>26632</v>
      </c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2"/>
      <c r="DT121" s="40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2"/>
      <c r="EJ121" s="40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2"/>
    </row>
    <row r="122" spans="1:155" ht="12.75" customHeight="1" thickBot="1">
      <c r="A122" s="34" t="s">
        <v>94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43" t="s">
        <v>54</v>
      </c>
      <c r="AT122" s="32"/>
      <c r="AU122" s="32"/>
      <c r="AV122" s="32"/>
      <c r="AW122" s="32"/>
      <c r="AX122" s="32"/>
      <c r="AY122" s="32"/>
      <c r="AZ122" s="32"/>
      <c r="BA122" s="32"/>
      <c r="BB122" s="39"/>
      <c r="BC122" s="31" t="s">
        <v>139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9"/>
      <c r="BN122" s="31" t="s">
        <v>143</v>
      </c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9"/>
      <c r="CC122" s="31" t="s">
        <v>90</v>
      </c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9"/>
      <c r="CO122" s="31" t="s">
        <v>93</v>
      </c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9"/>
      <c r="DD122" s="40">
        <f>DD123</f>
        <v>15140</v>
      </c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2"/>
      <c r="DT122" s="40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2"/>
      <c r="EJ122" s="40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2"/>
    </row>
    <row r="123" spans="1:155" ht="14.25" customHeight="1" thickBot="1">
      <c r="A123" s="34" t="s">
        <v>95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43" t="s">
        <v>54</v>
      </c>
      <c r="AT123" s="32"/>
      <c r="AU123" s="32"/>
      <c r="AV123" s="32"/>
      <c r="AW123" s="32"/>
      <c r="AX123" s="32"/>
      <c r="AY123" s="32"/>
      <c r="AZ123" s="32"/>
      <c r="BA123" s="32"/>
      <c r="BB123" s="39"/>
      <c r="BC123" s="31" t="s">
        <v>139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9"/>
      <c r="BN123" s="31" t="s">
        <v>143</v>
      </c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9"/>
      <c r="CC123" s="31" t="s">
        <v>90</v>
      </c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9"/>
      <c r="CO123" s="31" t="s">
        <v>93</v>
      </c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9"/>
      <c r="DD123" s="40">
        <v>15140</v>
      </c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2"/>
      <c r="DT123" s="40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2"/>
      <c r="EJ123" s="40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2"/>
    </row>
    <row r="124" spans="1:155" ht="15" customHeight="1" thickBot="1">
      <c r="A124" s="34" t="s">
        <v>97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43" t="s">
        <v>54</v>
      </c>
      <c r="AT124" s="32"/>
      <c r="AU124" s="32"/>
      <c r="AV124" s="32"/>
      <c r="AW124" s="32"/>
      <c r="AX124" s="32"/>
      <c r="AY124" s="32"/>
      <c r="AZ124" s="32"/>
      <c r="BA124" s="32"/>
      <c r="BB124" s="39"/>
      <c r="BC124" s="31" t="s">
        <v>139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9"/>
      <c r="BN124" s="31" t="s">
        <v>143</v>
      </c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9"/>
      <c r="CC124" s="31" t="s">
        <v>90</v>
      </c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9"/>
      <c r="CO124" s="31" t="s">
        <v>98</v>
      </c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9"/>
      <c r="DD124" s="40">
        <v>5380</v>
      </c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2"/>
      <c r="DT124" s="40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2"/>
      <c r="EJ124" s="40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61"/>
    </row>
    <row r="125" spans="1:155" ht="13.5" customHeight="1" thickBot="1">
      <c r="A125" s="34" t="s">
        <v>102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43" t="s">
        <v>54</v>
      </c>
      <c r="AT125" s="32"/>
      <c r="AU125" s="32"/>
      <c r="AV125" s="32"/>
      <c r="AW125" s="32"/>
      <c r="AX125" s="32"/>
      <c r="AY125" s="32"/>
      <c r="AZ125" s="32"/>
      <c r="BA125" s="32"/>
      <c r="BB125" s="39"/>
      <c r="BC125" s="31" t="s">
        <v>139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9"/>
      <c r="BN125" s="31" t="s">
        <v>143</v>
      </c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9"/>
      <c r="CC125" s="31" t="s">
        <v>90</v>
      </c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9"/>
      <c r="CO125" s="31" t="s">
        <v>101</v>
      </c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9"/>
      <c r="DD125" s="40">
        <v>6112</v>
      </c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2"/>
      <c r="DT125" s="40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2"/>
      <c r="EJ125" s="40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2"/>
    </row>
    <row r="126" spans="1:155" ht="24" customHeight="1" thickBot="1">
      <c r="A126" s="50" t="s">
        <v>146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1" t="s">
        <v>139</v>
      </c>
      <c r="AT126" s="45"/>
      <c r="AU126" s="45"/>
      <c r="AV126" s="45"/>
      <c r="AW126" s="45"/>
      <c r="AX126" s="45"/>
      <c r="AY126" s="45"/>
      <c r="AZ126" s="45"/>
      <c r="BA126" s="45"/>
      <c r="BB126" s="46"/>
      <c r="BC126" s="44" t="s">
        <v>55</v>
      </c>
      <c r="BD126" s="45"/>
      <c r="BE126" s="45"/>
      <c r="BF126" s="45"/>
      <c r="BG126" s="45"/>
      <c r="BH126" s="45"/>
      <c r="BI126" s="45"/>
      <c r="BJ126" s="45"/>
      <c r="BK126" s="45"/>
      <c r="BL126" s="45"/>
      <c r="BM126" s="46"/>
      <c r="BN126" s="44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6"/>
      <c r="CC126" s="44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6"/>
      <c r="CO126" s="44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6"/>
      <c r="DD126" s="47">
        <f>DD127+DD134</f>
        <v>26748.9</v>
      </c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9"/>
      <c r="DT126" s="47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9"/>
      <c r="EJ126" s="47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9"/>
    </row>
    <row r="127" spans="1:155" ht="38.25" customHeight="1" thickBot="1">
      <c r="A127" s="34" t="s">
        <v>147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43" t="s">
        <v>139</v>
      </c>
      <c r="AT127" s="32"/>
      <c r="AU127" s="32"/>
      <c r="AV127" s="32"/>
      <c r="AW127" s="32"/>
      <c r="AX127" s="32"/>
      <c r="AY127" s="32"/>
      <c r="AZ127" s="32"/>
      <c r="BA127" s="32"/>
      <c r="BB127" s="39"/>
      <c r="BC127" s="31" t="s">
        <v>149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9"/>
      <c r="BN127" s="31" t="s">
        <v>70</v>
      </c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9"/>
      <c r="CC127" s="31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9"/>
      <c r="CO127" s="31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9"/>
      <c r="DD127" s="40">
        <f aca="true" t="shared" si="1" ref="DD127:DD132">DD128</f>
        <v>3000</v>
      </c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2"/>
      <c r="DT127" s="40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2"/>
      <c r="EJ127" s="40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2"/>
    </row>
    <row r="128" spans="1:155" ht="26.25" customHeight="1" thickBot="1">
      <c r="A128" s="34" t="s">
        <v>71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43" t="s">
        <v>139</v>
      </c>
      <c r="AT128" s="32"/>
      <c r="AU128" s="32"/>
      <c r="AV128" s="32"/>
      <c r="AW128" s="32"/>
      <c r="AX128" s="32"/>
      <c r="AY128" s="32"/>
      <c r="AZ128" s="32"/>
      <c r="BA128" s="32"/>
      <c r="BB128" s="39"/>
      <c r="BC128" s="31" t="s">
        <v>149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9"/>
      <c r="BN128" s="31" t="s">
        <v>72</v>
      </c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9"/>
      <c r="CC128" s="31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9"/>
      <c r="CO128" s="31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9"/>
      <c r="DD128" s="40">
        <f t="shared" si="1"/>
        <v>3000</v>
      </c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2"/>
      <c r="DT128" s="40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2"/>
      <c r="EJ128" s="40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2"/>
    </row>
    <row r="129" spans="1:155" ht="61.5" customHeight="1" thickBot="1">
      <c r="A129" s="34" t="s">
        <v>148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43" t="s">
        <v>139</v>
      </c>
      <c r="AT129" s="32"/>
      <c r="AU129" s="32"/>
      <c r="AV129" s="32"/>
      <c r="AW129" s="32"/>
      <c r="AX129" s="32"/>
      <c r="AY129" s="32"/>
      <c r="AZ129" s="32"/>
      <c r="BA129" s="32"/>
      <c r="BB129" s="39"/>
      <c r="BC129" s="31" t="s">
        <v>149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9"/>
      <c r="BN129" s="31" t="s">
        <v>150</v>
      </c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9"/>
      <c r="CC129" s="31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9"/>
      <c r="CO129" s="31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9"/>
      <c r="DD129" s="40">
        <f t="shared" si="1"/>
        <v>3000</v>
      </c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2"/>
      <c r="DT129" s="40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2"/>
      <c r="EJ129" s="40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2"/>
    </row>
    <row r="130" spans="1:155" ht="24" customHeight="1" thickBot="1">
      <c r="A130" s="34" t="s">
        <v>86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43" t="s">
        <v>139</v>
      </c>
      <c r="AT130" s="32"/>
      <c r="AU130" s="32"/>
      <c r="AV130" s="32"/>
      <c r="AW130" s="32"/>
      <c r="AX130" s="32"/>
      <c r="AY130" s="32"/>
      <c r="AZ130" s="32"/>
      <c r="BA130" s="32"/>
      <c r="BB130" s="39"/>
      <c r="BC130" s="31" t="s">
        <v>149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9"/>
      <c r="BN130" s="31" t="s">
        <v>150</v>
      </c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9"/>
      <c r="CC130" s="31" t="s">
        <v>60</v>
      </c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9"/>
      <c r="CO130" s="31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9"/>
      <c r="DD130" s="40">
        <f t="shared" si="1"/>
        <v>3000</v>
      </c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2"/>
      <c r="DT130" s="40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2"/>
      <c r="EJ130" s="40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2"/>
    </row>
    <row r="131" spans="1:155" ht="25.5" customHeight="1" thickBot="1">
      <c r="A131" s="34" t="s">
        <v>88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43" t="s">
        <v>139</v>
      </c>
      <c r="AT131" s="32"/>
      <c r="AU131" s="32"/>
      <c r="AV131" s="32"/>
      <c r="AW131" s="32"/>
      <c r="AX131" s="32"/>
      <c r="AY131" s="32"/>
      <c r="AZ131" s="32"/>
      <c r="BA131" s="32"/>
      <c r="BB131" s="39"/>
      <c r="BC131" s="31" t="s">
        <v>149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9"/>
      <c r="BN131" s="31" t="s">
        <v>150</v>
      </c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9"/>
      <c r="CC131" s="31" t="s">
        <v>87</v>
      </c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9"/>
      <c r="CO131" s="31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9"/>
      <c r="DD131" s="40">
        <f t="shared" si="1"/>
        <v>3000</v>
      </c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2"/>
      <c r="DT131" s="40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2"/>
      <c r="EJ131" s="40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2"/>
    </row>
    <row r="132" spans="1:155" ht="24.75" customHeight="1" thickBot="1">
      <c r="A132" s="34" t="s">
        <v>89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43" t="s">
        <v>139</v>
      </c>
      <c r="AT132" s="32"/>
      <c r="AU132" s="32"/>
      <c r="AV132" s="32"/>
      <c r="AW132" s="32"/>
      <c r="AX132" s="32"/>
      <c r="AY132" s="32"/>
      <c r="AZ132" s="32"/>
      <c r="BA132" s="32"/>
      <c r="BB132" s="39"/>
      <c r="BC132" s="31" t="s">
        <v>149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9"/>
      <c r="BN132" s="31" t="s">
        <v>150</v>
      </c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9"/>
      <c r="CC132" s="31" t="s">
        <v>90</v>
      </c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9"/>
      <c r="CO132" s="31" t="s">
        <v>58</v>
      </c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9"/>
      <c r="DD132" s="40">
        <f t="shared" si="1"/>
        <v>3000</v>
      </c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2"/>
      <c r="DT132" s="40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2"/>
      <c r="EJ132" s="40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2"/>
    </row>
    <row r="133" spans="1:155" ht="12.75" customHeight="1" thickBot="1">
      <c r="A133" s="34" t="s">
        <v>102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43" t="s">
        <v>139</v>
      </c>
      <c r="AT133" s="32"/>
      <c r="AU133" s="32"/>
      <c r="AV133" s="32"/>
      <c r="AW133" s="32"/>
      <c r="AX133" s="32"/>
      <c r="AY133" s="32"/>
      <c r="AZ133" s="32"/>
      <c r="BA133" s="32"/>
      <c r="BB133" s="39"/>
      <c r="BC133" s="31" t="s">
        <v>149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9"/>
      <c r="BN133" s="31" t="s">
        <v>150</v>
      </c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9"/>
      <c r="CC133" s="31" t="s">
        <v>90</v>
      </c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9"/>
      <c r="CO133" s="31" t="s">
        <v>101</v>
      </c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9"/>
      <c r="DD133" s="40">
        <v>3000</v>
      </c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2"/>
      <c r="DT133" s="40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2"/>
      <c r="EJ133" s="40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2"/>
    </row>
    <row r="134" spans="1:155" ht="12.75" customHeight="1" thickBo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43" t="s">
        <v>139</v>
      </c>
      <c r="AT134" s="32"/>
      <c r="AU134" s="32"/>
      <c r="AV134" s="32"/>
      <c r="AW134" s="32"/>
      <c r="AX134" s="32"/>
      <c r="AY134" s="32"/>
      <c r="AZ134" s="32"/>
      <c r="BA134" s="32"/>
      <c r="BB134" s="39"/>
      <c r="BC134" s="31" t="s">
        <v>197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9"/>
      <c r="BN134" s="31" t="s">
        <v>200</v>
      </c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9"/>
      <c r="CC134" s="31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9"/>
      <c r="CO134" s="31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9"/>
      <c r="DD134" s="40">
        <f>DD135+DD140</f>
        <v>23748.9</v>
      </c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2"/>
      <c r="DT134" s="31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9"/>
      <c r="EJ134" s="31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9"/>
    </row>
    <row r="135" spans="1:155" ht="87" customHeight="1" thickBot="1">
      <c r="A135" s="52" t="str">
        <f>'[1]2017'!A113</f>
        <v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53"/>
      <c r="AS135" s="43" t="s">
        <v>139</v>
      </c>
      <c r="AT135" s="32"/>
      <c r="AU135" s="32"/>
      <c r="AV135" s="32"/>
      <c r="AW135" s="32"/>
      <c r="AX135" s="32"/>
      <c r="AY135" s="32"/>
      <c r="AZ135" s="32"/>
      <c r="BA135" s="32"/>
      <c r="BB135" s="39"/>
      <c r="BC135" s="31" t="s">
        <v>197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9"/>
      <c r="BN135" s="31" t="s">
        <v>198</v>
      </c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9"/>
      <c r="CC135" s="31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9"/>
      <c r="CO135" s="31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9"/>
      <c r="DD135" s="40">
        <v>22618</v>
      </c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2"/>
      <c r="DT135" s="31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9"/>
      <c r="EJ135" s="31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9"/>
    </row>
    <row r="136" spans="1:155" ht="29.25" customHeight="1" thickBot="1">
      <c r="A136" s="52" t="str">
        <f>'[1]2017'!A114</f>
        <v>Закупка товаров, работ и услуг для обеспечения
государственных (муниципальных) нужд
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53"/>
      <c r="AS136" s="43" t="s">
        <v>139</v>
      </c>
      <c r="AT136" s="32"/>
      <c r="AU136" s="32"/>
      <c r="AV136" s="32"/>
      <c r="AW136" s="32"/>
      <c r="AX136" s="32"/>
      <c r="AY136" s="32"/>
      <c r="AZ136" s="32"/>
      <c r="BA136" s="32"/>
      <c r="BB136" s="39"/>
      <c r="BC136" s="31" t="s">
        <v>197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9"/>
      <c r="BN136" s="31" t="s">
        <v>198</v>
      </c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9"/>
      <c r="CC136" s="31" t="s">
        <v>60</v>
      </c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9"/>
      <c r="CO136" s="31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9"/>
      <c r="DD136" s="40">
        <v>22618</v>
      </c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2"/>
      <c r="DT136" s="31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9"/>
      <c r="EJ136" s="31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9"/>
    </row>
    <row r="137" spans="1:155" ht="29.25" customHeight="1" thickBot="1">
      <c r="A137" s="52" t="str">
        <f>'[1]2017'!A115</f>
        <v>Иные закупки товаров, работ и услуг для обеспечения
государственных (муниципальных) нужд
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53"/>
      <c r="AS137" s="43" t="s">
        <v>139</v>
      </c>
      <c r="AT137" s="32"/>
      <c r="AU137" s="32"/>
      <c r="AV137" s="32"/>
      <c r="AW137" s="32"/>
      <c r="AX137" s="32"/>
      <c r="AY137" s="32"/>
      <c r="AZ137" s="32"/>
      <c r="BA137" s="32"/>
      <c r="BB137" s="39"/>
      <c r="BC137" s="31" t="s">
        <v>197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9"/>
      <c r="BN137" s="31" t="s">
        <v>198</v>
      </c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9"/>
      <c r="CC137" s="31" t="s">
        <v>87</v>
      </c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9"/>
      <c r="CO137" s="31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9"/>
      <c r="DD137" s="40">
        <v>22618</v>
      </c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2"/>
      <c r="DT137" s="31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9"/>
      <c r="EJ137" s="31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9"/>
    </row>
    <row r="138" spans="1:155" ht="29.25" customHeight="1" thickBot="1">
      <c r="A138" s="52" t="str">
        <f>'[1]2017'!A115</f>
        <v>Иные закупки товаров, работ и услуг для обеспечения
государственных (муниципальных) нужд
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53"/>
      <c r="AS138" s="43" t="s">
        <v>139</v>
      </c>
      <c r="AT138" s="32"/>
      <c r="AU138" s="32"/>
      <c r="AV138" s="32"/>
      <c r="AW138" s="32"/>
      <c r="AX138" s="32"/>
      <c r="AY138" s="32"/>
      <c r="AZ138" s="32"/>
      <c r="BA138" s="32"/>
      <c r="BB138" s="39"/>
      <c r="BC138" s="31" t="s">
        <v>197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9"/>
      <c r="BN138" s="31" t="s">
        <v>198</v>
      </c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9"/>
      <c r="CC138" s="31" t="s">
        <v>90</v>
      </c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9"/>
      <c r="CO138" s="31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9"/>
      <c r="DD138" s="40">
        <v>22618</v>
      </c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2"/>
      <c r="DT138" s="31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9"/>
      <c r="EJ138" s="31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9"/>
    </row>
    <row r="139" spans="1:155" ht="14.25" customHeight="1" thickBot="1">
      <c r="A139" s="34" t="s">
        <v>97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43" t="s">
        <v>139</v>
      </c>
      <c r="AT139" s="32"/>
      <c r="AU139" s="32"/>
      <c r="AV139" s="32"/>
      <c r="AW139" s="32"/>
      <c r="AX139" s="32"/>
      <c r="AY139" s="32"/>
      <c r="AZ139" s="32"/>
      <c r="BA139" s="32"/>
      <c r="BB139" s="39"/>
      <c r="BC139" s="31" t="s">
        <v>197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9"/>
      <c r="BN139" s="31" t="s">
        <v>198</v>
      </c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9"/>
      <c r="CC139" s="31" t="s">
        <v>90</v>
      </c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9"/>
      <c r="CO139" s="31" t="s">
        <v>98</v>
      </c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9"/>
      <c r="DD139" s="40">
        <v>22618</v>
      </c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2"/>
      <c r="DT139" s="31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9"/>
      <c r="EJ139" s="31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9"/>
    </row>
    <row r="140" spans="1:155" ht="107.25" customHeight="1" thickBot="1">
      <c r="A140" s="52" t="str">
        <f>'[1]2017'!A117</f>
        <v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53"/>
      <c r="AS140" s="43" t="s">
        <v>139</v>
      </c>
      <c r="AT140" s="32"/>
      <c r="AU140" s="32"/>
      <c r="AV140" s="32"/>
      <c r="AW140" s="32"/>
      <c r="AX140" s="32"/>
      <c r="AY140" s="32"/>
      <c r="AZ140" s="32"/>
      <c r="BA140" s="32"/>
      <c r="BB140" s="39"/>
      <c r="BC140" s="31" t="s">
        <v>197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9"/>
      <c r="BN140" s="31" t="s">
        <v>199</v>
      </c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9"/>
      <c r="CC140" s="31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9"/>
      <c r="CO140" s="31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9"/>
      <c r="DD140" s="40">
        <v>1130.9</v>
      </c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2"/>
      <c r="DT140" s="31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9"/>
      <c r="EJ140" s="31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9"/>
    </row>
    <row r="141" spans="1:155" ht="26.25" customHeight="1" thickBot="1">
      <c r="A141" s="52" t="str">
        <f>'[1]2017'!A118</f>
        <v>Закупка товаров, работ и услуг для обеспечения
государственных (муниципальных) нужд
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53"/>
      <c r="AS141" s="43" t="s">
        <v>139</v>
      </c>
      <c r="AT141" s="32"/>
      <c r="AU141" s="32"/>
      <c r="AV141" s="32"/>
      <c r="AW141" s="32"/>
      <c r="AX141" s="32"/>
      <c r="AY141" s="32"/>
      <c r="AZ141" s="32"/>
      <c r="BA141" s="32"/>
      <c r="BB141" s="39"/>
      <c r="BC141" s="31" t="s">
        <v>197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9"/>
      <c r="BN141" s="31" t="s">
        <v>199</v>
      </c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9"/>
      <c r="CC141" s="31" t="s">
        <v>60</v>
      </c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9"/>
      <c r="CO141" s="31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9"/>
      <c r="DD141" s="40">
        <v>1130.9</v>
      </c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2"/>
      <c r="DT141" s="31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9"/>
      <c r="EJ141" s="31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9"/>
    </row>
    <row r="142" spans="1:155" ht="24" customHeight="1" thickBot="1">
      <c r="A142" s="52" t="str">
        <f>'[1]2017'!A119</f>
        <v>Иные закупки товаров, работ и услуг для обеспечения
государственных (муниципальных) нужд
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53"/>
      <c r="AS142" s="43" t="s">
        <v>139</v>
      </c>
      <c r="AT142" s="32"/>
      <c r="AU142" s="32"/>
      <c r="AV142" s="32"/>
      <c r="AW142" s="32"/>
      <c r="AX142" s="32"/>
      <c r="AY142" s="32"/>
      <c r="AZ142" s="32"/>
      <c r="BA142" s="32"/>
      <c r="BB142" s="39"/>
      <c r="BC142" s="31" t="s">
        <v>197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9"/>
      <c r="BN142" s="31" t="s">
        <v>199</v>
      </c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9"/>
      <c r="CC142" s="31" t="s">
        <v>87</v>
      </c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9"/>
      <c r="CO142" s="31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9"/>
      <c r="DD142" s="40">
        <v>1130.9</v>
      </c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2"/>
      <c r="DT142" s="31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9"/>
      <c r="EJ142" s="31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9"/>
    </row>
    <row r="143" spans="1:155" ht="27.75" customHeight="1" thickBot="1">
      <c r="A143" s="52" t="str">
        <f>'[1]2017'!A120</f>
        <v>Прочая закупка товаров, работ и услуг для обеспечения
государственных (муниципальных) нужд
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53"/>
      <c r="AS143" s="43" t="s">
        <v>139</v>
      </c>
      <c r="AT143" s="32"/>
      <c r="AU143" s="32"/>
      <c r="AV143" s="32"/>
      <c r="AW143" s="32"/>
      <c r="AX143" s="32"/>
      <c r="AY143" s="32"/>
      <c r="AZ143" s="32"/>
      <c r="BA143" s="32"/>
      <c r="BB143" s="39"/>
      <c r="BC143" s="31" t="s">
        <v>197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9"/>
      <c r="BN143" s="31" t="s">
        <v>199</v>
      </c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9"/>
      <c r="CC143" s="31" t="s">
        <v>90</v>
      </c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9"/>
      <c r="CO143" s="31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9"/>
      <c r="DD143" s="40">
        <v>1130.9</v>
      </c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2"/>
      <c r="DT143" s="31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9"/>
      <c r="EJ143" s="31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9"/>
    </row>
    <row r="144" spans="1:155" ht="16.5" customHeight="1" thickBot="1">
      <c r="A144" s="34" t="s">
        <v>97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43" t="s">
        <v>139</v>
      </c>
      <c r="AT144" s="32"/>
      <c r="AU144" s="32"/>
      <c r="AV144" s="32"/>
      <c r="AW144" s="32"/>
      <c r="AX144" s="32"/>
      <c r="AY144" s="32"/>
      <c r="AZ144" s="32"/>
      <c r="BA144" s="32"/>
      <c r="BB144" s="39"/>
      <c r="BC144" s="31" t="s">
        <v>197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9"/>
      <c r="BN144" s="31" t="s">
        <v>199</v>
      </c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9"/>
      <c r="CC144" s="31" t="s">
        <v>90</v>
      </c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9"/>
      <c r="CO144" s="31" t="s">
        <v>98</v>
      </c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9"/>
      <c r="DD144" s="40">
        <v>1130.9</v>
      </c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2"/>
      <c r="DT144" s="31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9"/>
      <c r="EJ144" s="31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9"/>
    </row>
    <row r="145" spans="1:155" ht="12.75" customHeight="1" thickBot="1">
      <c r="A145" s="50" t="s">
        <v>152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1" t="s">
        <v>79</v>
      </c>
      <c r="AT145" s="45"/>
      <c r="AU145" s="45"/>
      <c r="AV145" s="45"/>
      <c r="AW145" s="45"/>
      <c r="AX145" s="45"/>
      <c r="AY145" s="45"/>
      <c r="AZ145" s="45"/>
      <c r="BA145" s="45"/>
      <c r="BB145" s="46"/>
      <c r="BC145" s="44" t="s">
        <v>149</v>
      </c>
      <c r="BD145" s="45"/>
      <c r="BE145" s="45"/>
      <c r="BF145" s="45"/>
      <c r="BG145" s="45"/>
      <c r="BH145" s="45"/>
      <c r="BI145" s="45"/>
      <c r="BJ145" s="45"/>
      <c r="BK145" s="45"/>
      <c r="BL145" s="45"/>
      <c r="BM145" s="46"/>
      <c r="BN145" s="44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6"/>
      <c r="CC145" s="44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6"/>
      <c r="CO145" s="44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6"/>
      <c r="DD145" s="47">
        <f>DD146</f>
        <v>904000</v>
      </c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9"/>
      <c r="DT145" s="47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9"/>
      <c r="EJ145" s="47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96"/>
    </row>
    <row r="146" spans="1:155" ht="15.75" customHeight="1" thickBot="1">
      <c r="A146" s="34" t="s">
        <v>153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43" t="s">
        <v>79</v>
      </c>
      <c r="AT146" s="32"/>
      <c r="AU146" s="32"/>
      <c r="AV146" s="32"/>
      <c r="AW146" s="32"/>
      <c r="AX146" s="32"/>
      <c r="AY146" s="32"/>
      <c r="AZ146" s="32"/>
      <c r="BA146" s="32"/>
      <c r="BB146" s="39"/>
      <c r="BC146" s="31" t="s">
        <v>149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9"/>
      <c r="BN146" s="31" t="s">
        <v>70</v>
      </c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9"/>
      <c r="CC146" s="31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9"/>
      <c r="CO146" s="31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9"/>
      <c r="DD146" s="40">
        <f>DD147+DD152+DD157+DD167+DD172+DD162+DD177+DD182</f>
        <v>904000</v>
      </c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2"/>
      <c r="DT146" s="40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2"/>
      <c r="EJ146" s="40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61"/>
    </row>
    <row r="147" spans="1:155" ht="15" customHeight="1" thickBot="1">
      <c r="A147" s="52" t="str">
        <f>'[1]2017'!A124</f>
        <v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53"/>
      <c r="AS147" s="43" t="s">
        <v>79</v>
      </c>
      <c r="AT147" s="32"/>
      <c r="AU147" s="32"/>
      <c r="AV147" s="32"/>
      <c r="AW147" s="32"/>
      <c r="AX147" s="32"/>
      <c r="AY147" s="32"/>
      <c r="AZ147" s="32"/>
      <c r="BA147" s="32"/>
      <c r="BB147" s="39"/>
      <c r="BC147" s="31" t="s">
        <v>149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9"/>
      <c r="BN147" s="56" t="str">
        <f>'[1]2017'!D124</f>
        <v>7640074920</v>
      </c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5"/>
      <c r="CC147" s="56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5"/>
      <c r="CO147" s="44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6"/>
      <c r="DD147" s="40">
        <v>25000</v>
      </c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2"/>
      <c r="DT147" s="31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9"/>
      <c r="EJ147" s="31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9"/>
    </row>
    <row r="148" spans="1:155" ht="15" customHeight="1" thickBot="1">
      <c r="A148" s="52" t="str">
        <f>'[1]2017'!A125</f>
        <v>Закупка товаров, работ и услуг для обеспечения
государственных (муниципальных) нужд
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53"/>
      <c r="AS148" s="43" t="s">
        <v>79</v>
      </c>
      <c r="AT148" s="32"/>
      <c r="AU148" s="32"/>
      <c r="AV148" s="32"/>
      <c r="AW148" s="32"/>
      <c r="AX148" s="32"/>
      <c r="AY148" s="32"/>
      <c r="AZ148" s="32"/>
      <c r="BA148" s="32"/>
      <c r="BB148" s="39"/>
      <c r="BC148" s="31" t="s">
        <v>149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9"/>
      <c r="BN148" s="56" t="str">
        <f>'[1]2017'!D125</f>
        <v>7640074920</v>
      </c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5"/>
      <c r="CC148" s="56" t="str">
        <f>'[1]2017'!E125</f>
        <v>200</v>
      </c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5"/>
      <c r="CO148" s="44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6"/>
      <c r="DD148" s="40">
        <v>25000</v>
      </c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2"/>
      <c r="DT148" s="31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9"/>
      <c r="EJ148" s="31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9"/>
    </row>
    <row r="149" spans="1:155" ht="15" customHeight="1" thickBot="1">
      <c r="A149" s="52" t="str">
        <f>'[1]2017'!A126</f>
        <v>Иные закупки товаров, работ и услуг для обеспечения
государственных (муниципальных) нужд
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53"/>
      <c r="AS149" s="43" t="s">
        <v>79</v>
      </c>
      <c r="AT149" s="32"/>
      <c r="AU149" s="32"/>
      <c r="AV149" s="32"/>
      <c r="AW149" s="32"/>
      <c r="AX149" s="32"/>
      <c r="AY149" s="32"/>
      <c r="AZ149" s="32"/>
      <c r="BA149" s="32"/>
      <c r="BB149" s="39"/>
      <c r="BC149" s="31" t="s">
        <v>149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9"/>
      <c r="BN149" s="56" t="str">
        <f>'[1]2017'!D126</f>
        <v>7640074920</v>
      </c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5"/>
      <c r="CC149" s="56" t="str">
        <f>'[1]2017'!E126</f>
        <v>240</v>
      </c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5"/>
      <c r="CO149" s="44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6"/>
      <c r="DD149" s="40">
        <v>25000</v>
      </c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2"/>
      <c r="DT149" s="31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9"/>
      <c r="EJ149" s="31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9"/>
    </row>
    <row r="150" spans="1:155" ht="15" customHeight="1" thickBot="1">
      <c r="A150" s="52" t="str">
        <f>'[1]2017'!A127</f>
        <v>Прочая закупка товаров, работ и услуг для обеспечения
государственных (муниципальных) нужд
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53"/>
      <c r="AS150" s="43" t="s">
        <v>79</v>
      </c>
      <c r="AT150" s="32"/>
      <c r="AU150" s="32"/>
      <c r="AV150" s="32"/>
      <c r="AW150" s="32"/>
      <c r="AX150" s="32"/>
      <c r="AY150" s="32"/>
      <c r="AZ150" s="32"/>
      <c r="BA150" s="32"/>
      <c r="BB150" s="39"/>
      <c r="BC150" s="31" t="s">
        <v>149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9"/>
      <c r="BN150" s="56" t="str">
        <f>'[1]2017'!D127</f>
        <v>7640074920</v>
      </c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5"/>
      <c r="CC150" s="56" t="str">
        <f>'[1]2017'!E127</f>
        <v>244</v>
      </c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5"/>
      <c r="CO150" s="44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6"/>
      <c r="DD150" s="40">
        <v>25000</v>
      </c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2"/>
      <c r="DT150" s="31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9"/>
      <c r="EJ150" s="31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9"/>
    </row>
    <row r="151" spans="1:155" ht="15" customHeight="1" thickBot="1">
      <c r="A151" s="34" t="s">
        <v>97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43" t="s">
        <v>79</v>
      </c>
      <c r="AT151" s="32"/>
      <c r="AU151" s="32"/>
      <c r="AV151" s="32"/>
      <c r="AW151" s="32"/>
      <c r="AX151" s="32"/>
      <c r="AY151" s="32"/>
      <c r="AZ151" s="32"/>
      <c r="BA151" s="32"/>
      <c r="BB151" s="39"/>
      <c r="BC151" s="31" t="s">
        <v>149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9"/>
      <c r="BN151" s="56" t="str">
        <f>'[1]2017'!D128</f>
        <v>76400S4920</v>
      </c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5"/>
      <c r="CC151" s="31" t="s">
        <v>90</v>
      </c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9"/>
      <c r="CO151" s="31" t="s">
        <v>98</v>
      </c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9"/>
      <c r="DD151" s="40">
        <v>25000</v>
      </c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2"/>
      <c r="DT151" s="31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9"/>
      <c r="EJ151" s="31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9"/>
    </row>
    <row r="152" spans="1:155" ht="15" customHeight="1" thickBot="1">
      <c r="A152" s="52" t="str">
        <f>'[1]2017'!A128</f>
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53"/>
      <c r="AS152" s="43" t="s">
        <v>79</v>
      </c>
      <c r="AT152" s="32"/>
      <c r="AU152" s="32"/>
      <c r="AV152" s="32"/>
      <c r="AW152" s="32"/>
      <c r="AX152" s="32"/>
      <c r="AY152" s="32"/>
      <c r="AZ152" s="32"/>
      <c r="BA152" s="32"/>
      <c r="BB152" s="39"/>
      <c r="BC152" s="31" t="s">
        <v>149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9"/>
      <c r="BN152" s="56" t="str">
        <f>'[1]2017'!D128</f>
        <v>76400S4920</v>
      </c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5"/>
      <c r="CC152" s="56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5"/>
      <c r="CO152" s="44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6"/>
      <c r="DD152" s="40">
        <v>6000</v>
      </c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2"/>
      <c r="DT152" s="31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5"/>
      <c r="EJ152" s="31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5"/>
    </row>
    <row r="153" spans="1:155" ht="15" customHeight="1" thickBot="1">
      <c r="A153" s="52" t="str">
        <f>'[1]2017'!A129</f>
        <v>Закупка товаров, работ и услуг для обеспечения
государственных (муниципальных) нужд
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53"/>
      <c r="AS153" s="43" t="s">
        <v>79</v>
      </c>
      <c r="AT153" s="32"/>
      <c r="AU153" s="32"/>
      <c r="AV153" s="32"/>
      <c r="AW153" s="32"/>
      <c r="AX153" s="32"/>
      <c r="AY153" s="32"/>
      <c r="AZ153" s="32"/>
      <c r="BA153" s="32"/>
      <c r="BB153" s="39"/>
      <c r="BC153" s="31" t="s">
        <v>149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9"/>
      <c r="BN153" s="56" t="str">
        <f>'[1]2017'!D129</f>
        <v>76400S4920</v>
      </c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5"/>
      <c r="CC153" s="56" t="str">
        <f>'[1]2017'!E129</f>
        <v>200</v>
      </c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5"/>
      <c r="CO153" s="44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6"/>
      <c r="DD153" s="40">
        <v>6000</v>
      </c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2"/>
      <c r="DT153" s="31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5"/>
      <c r="EJ153" s="31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5"/>
    </row>
    <row r="154" spans="1:155" ht="15" customHeight="1" thickBot="1">
      <c r="A154" s="52" t="str">
        <f>'[1]2017'!A130</f>
        <v>Иные закупки товаров, работ и услуг для обеспечения
государственных (муниципальных) нужд
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53"/>
      <c r="AS154" s="43" t="s">
        <v>79</v>
      </c>
      <c r="AT154" s="32"/>
      <c r="AU154" s="32"/>
      <c r="AV154" s="32"/>
      <c r="AW154" s="32"/>
      <c r="AX154" s="32"/>
      <c r="AY154" s="32"/>
      <c r="AZ154" s="32"/>
      <c r="BA154" s="32"/>
      <c r="BB154" s="39"/>
      <c r="BC154" s="31" t="s">
        <v>149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9"/>
      <c r="BN154" s="56" t="str">
        <f>'[1]2017'!D130</f>
        <v>76400S4920</v>
      </c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5"/>
      <c r="CC154" s="56" t="str">
        <f>'[1]2017'!E130</f>
        <v>240</v>
      </c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5"/>
      <c r="CO154" s="44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6"/>
      <c r="DD154" s="40">
        <v>6000</v>
      </c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2"/>
      <c r="DT154" s="31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5"/>
      <c r="EJ154" s="31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5"/>
    </row>
    <row r="155" spans="1:155" ht="15" customHeight="1" thickBot="1">
      <c r="A155" s="52" t="str">
        <f>'[1]2017'!A131</f>
        <v>Прочая закупка товаров, работ и услуг для обеспечения
государственных (муниципальных) нужд
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53"/>
      <c r="AS155" s="43" t="s">
        <v>79</v>
      </c>
      <c r="AT155" s="32"/>
      <c r="AU155" s="32"/>
      <c r="AV155" s="32"/>
      <c r="AW155" s="32"/>
      <c r="AX155" s="32"/>
      <c r="AY155" s="32"/>
      <c r="AZ155" s="32"/>
      <c r="BA155" s="32"/>
      <c r="BB155" s="39"/>
      <c r="BC155" s="31" t="s">
        <v>149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9"/>
      <c r="BN155" s="56" t="str">
        <f>'[1]2017'!D131</f>
        <v>76400S4920</v>
      </c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5"/>
      <c r="CC155" s="56" t="str">
        <f>'[1]2017'!E131</f>
        <v>244</v>
      </c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5"/>
      <c r="CO155" s="44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6"/>
      <c r="DD155" s="40">
        <v>6000</v>
      </c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2"/>
      <c r="DT155" s="31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5"/>
      <c r="EJ155" s="31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5"/>
    </row>
    <row r="156" spans="1:155" ht="15" customHeight="1" thickBot="1">
      <c r="A156" s="34" t="s">
        <v>97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43" t="s">
        <v>79</v>
      </c>
      <c r="AT156" s="32"/>
      <c r="AU156" s="32"/>
      <c r="AV156" s="32"/>
      <c r="AW156" s="32"/>
      <c r="AX156" s="32"/>
      <c r="AY156" s="32"/>
      <c r="AZ156" s="32"/>
      <c r="BA156" s="32"/>
      <c r="BB156" s="39"/>
      <c r="BC156" s="31" t="s">
        <v>149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9"/>
      <c r="BN156" s="56" t="str">
        <f>$BN$155</f>
        <v>76400S4920</v>
      </c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5"/>
      <c r="CC156" s="31" t="s">
        <v>90</v>
      </c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9"/>
      <c r="CO156" s="31" t="s">
        <v>98</v>
      </c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9"/>
      <c r="DD156" s="40">
        <v>6000</v>
      </c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2"/>
      <c r="DT156" s="31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5"/>
      <c r="EJ156" s="31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5"/>
    </row>
    <row r="157" spans="1:155" ht="15" customHeight="1" thickBot="1">
      <c r="A157" s="52" t="str">
        <f>'[1]2017'!A132</f>
        <v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53"/>
      <c r="AS157" s="43" t="s">
        <v>79</v>
      </c>
      <c r="AT157" s="32"/>
      <c r="AU157" s="32"/>
      <c r="AV157" s="32"/>
      <c r="AW157" s="32"/>
      <c r="AX157" s="32"/>
      <c r="AY157" s="32"/>
      <c r="AZ157" s="32"/>
      <c r="BA157" s="32"/>
      <c r="BB157" s="39"/>
      <c r="BC157" s="31" t="s">
        <v>149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9"/>
      <c r="BN157" s="56" t="str">
        <f>'[1]2017'!D132</f>
        <v>7640075080</v>
      </c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5"/>
      <c r="CC157" s="56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5"/>
      <c r="CO157" s="44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6"/>
      <c r="DD157" s="40">
        <v>133000</v>
      </c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2"/>
      <c r="DT157" s="31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9"/>
      <c r="EJ157" s="31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9"/>
    </row>
    <row r="158" spans="1:155" ht="15" customHeight="1" thickBot="1">
      <c r="A158" s="52" t="str">
        <f>'[1]2017'!A133</f>
        <v>Закупка товаров, работ и услуг для обеспечения
государственных (муниципальных) нужд
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53"/>
      <c r="AS158" s="43" t="s">
        <v>79</v>
      </c>
      <c r="AT158" s="32"/>
      <c r="AU158" s="32"/>
      <c r="AV158" s="32"/>
      <c r="AW158" s="32"/>
      <c r="AX158" s="32"/>
      <c r="AY158" s="32"/>
      <c r="AZ158" s="32"/>
      <c r="BA158" s="32"/>
      <c r="BB158" s="39"/>
      <c r="BC158" s="31" t="s">
        <v>149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9"/>
      <c r="BN158" s="56" t="str">
        <f>'[1]2017'!D133</f>
        <v>7640075080</v>
      </c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5"/>
      <c r="CC158" s="56" t="str">
        <f>'[1]2017'!E133</f>
        <v>200</v>
      </c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5"/>
      <c r="CO158" s="44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6"/>
      <c r="DD158" s="40">
        <v>133000</v>
      </c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2"/>
      <c r="DT158" s="31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9"/>
      <c r="EJ158" s="31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9"/>
    </row>
    <row r="159" spans="1:155" ht="15" customHeight="1" thickBot="1">
      <c r="A159" s="52" t="str">
        <f>'[1]2017'!A134</f>
        <v>Иные закупки товаров, работ и услуг для обеспечения
государственных (муниципальных) нужд
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53"/>
      <c r="AS159" s="43" t="s">
        <v>79</v>
      </c>
      <c r="AT159" s="32"/>
      <c r="AU159" s="32"/>
      <c r="AV159" s="32"/>
      <c r="AW159" s="32"/>
      <c r="AX159" s="32"/>
      <c r="AY159" s="32"/>
      <c r="AZ159" s="32"/>
      <c r="BA159" s="32"/>
      <c r="BB159" s="39"/>
      <c r="BC159" s="31" t="s">
        <v>149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9"/>
      <c r="BN159" s="56" t="str">
        <f>'[1]2017'!D134</f>
        <v>7640075080</v>
      </c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5"/>
      <c r="CC159" s="56" t="str">
        <f>'[1]2017'!E134</f>
        <v>240</v>
      </c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5"/>
      <c r="CO159" s="44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6"/>
      <c r="DD159" s="40">
        <v>133000</v>
      </c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2"/>
      <c r="DT159" s="31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9"/>
      <c r="EJ159" s="31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9"/>
    </row>
    <row r="160" spans="1:155" ht="15" customHeight="1" thickBot="1">
      <c r="A160" s="52" t="str">
        <f>'[1]2017'!A135</f>
        <v>Прочая закупка товаров, работ и услуг для обеспечения
государственных (муниципальных) нужд
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53"/>
      <c r="AS160" s="43" t="s">
        <v>79</v>
      </c>
      <c r="AT160" s="32"/>
      <c r="AU160" s="32"/>
      <c r="AV160" s="32"/>
      <c r="AW160" s="32"/>
      <c r="AX160" s="32"/>
      <c r="AY160" s="32"/>
      <c r="AZ160" s="32"/>
      <c r="BA160" s="32"/>
      <c r="BB160" s="39"/>
      <c r="BC160" s="31" t="s">
        <v>149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9"/>
      <c r="BN160" s="56" t="str">
        <f>'[1]2017'!D135</f>
        <v>7640075080</v>
      </c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5"/>
      <c r="CC160" s="56" t="str">
        <f>'[1]2017'!E135</f>
        <v>244</v>
      </c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5"/>
      <c r="CO160" s="44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6"/>
      <c r="DD160" s="40">
        <v>133000</v>
      </c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2"/>
      <c r="DT160" s="31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9"/>
      <c r="EJ160" s="31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9"/>
    </row>
    <row r="161" spans="1:155" ht="15" customHeight="1" thickBot="1">
      <c r="A161" s="34" t="s">
        <v>97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43" t="s">
        <v>79</v>
      </c>
      <c r="AT161" s="32"/>
      <c r="AU161" s="32"/>
      <c r="AV161" s="32"/>
      <c r="AW161" s="32"/>
      <c r="AX161" s="32"/>
      <c r="AY161" s="32"/>
      <c r="AZ161" s="32"/>
      <c r="BA161" s="32"/>
      <c r="BB161" s="39"/>
      <c r="BC161" s="31" t="s">
        <v>149</v>
      </c>
      <c r="BD161" s="32"/>
      <c r="BE161" s="32"/>
      <c r="BF161" s="32"/>
      <c r="BG161" s="32"/>
      <c r="BH161" s="32"/>
      <c r="BI161" s="32"/>
      <c r="BJ161" s="32"/>
      <c r="BK161" s="32"/>
      <c r="BL161" s="32"/>
      <c r="BM161" s="39"/>
      <c r="BN161" s="31" t="str">
        <f>$BN$159</f>
        <v>7640075080</v>
      </c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9"/>
      <c r="CC161" s="31" t="s">
        <v>90</v>
      </c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9"/>
      <c r="CO161" s="31" t="s">
        <v>98</v>
      </c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9"/>
      <c r="DD161" s="40">
        <v>133000</v>
      </c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2"/>
      <c r="DT161" s="31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9"/>
      <c r="EJ161" s="31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9"/>
    </row>
    <row r="162" spans="1:155" ht="15" customHeight="1" thickBot="1">
      <c r="A162" s="52" t="str">
        <f>'[1]2017'!A136</f>
        <v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53"/>
      <c r="AS162" s="43" t="s">
        <v>79</v>
      </c>
      <c r="AT162" s="32"/>
      <c r="AU162" s="32"/>
      <c r="AV162" s="32"/>
      <c r="AW162" s="32"/>
      <c r="AX162" s="32"/>
      <c r="AY162" s="32"/>
      <c r="AZ162" s="32"/>
      <c r="BA162" s="32"/>
      <c r="BB162" s="39"/>
      <c r="BC162" s="31" t="s">
        <v>149</v>
      </c>
      <c r="BD162" s="32"/>
      <c r="BE162" s="32"/>
      <c r="BF162" s="32"/>
      <c r="BG162" s="32"/>
      <c r="BH162" s="32"/>
      <c r="BI162" s="32"/>
      <c r="BJ162" s="32"/>
      <c r="BK162" s="32"/>
      <c r="BL162" s="32"/>
      <c r="BM162" s="39"/>
      <c r="BN162" s="56" t="str">
        <f>'[1]2017'!D136</f>
        <v>76400S5080</v>
      </c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5"/>
      <c r="CC162" s="56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5"/>
      <c r="CO162" s="44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6"/>
      <c r="DD162" s="40">
        <v>2000</v>
      </c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2"/>
      <c r="DT162" s="31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9"/>
      <c r="EJ162" s="31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9"/>
    </row>
    <row r="163" spans="1:155" ht="15" customHeight="1" thickBot="1">
      <c r="A163" s="52" t="str">
        <f>'[1]2017'!A137</f>
        <v>Закупка товаров, работ и услуг для обеспечения
государственных (муниципальных) нужд
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53"/>
      <c r="AS163" s="43" t="s">
        <v>79</v>
      </c>
      <c r="AT163" s="32"/>
      <c r="AU163" s="32"/>
      <c r="AV163" s="32"/>
      <c r="AW163" s="32"/>
      <c r="AX163" s="32"/>
      <c r="AY163" s="32"/>
      <c r="AZ163" s="32"/>
      <c r="BA163" s="32"/>
      <c r="BB163" s="39"/>
      <c r="BC163" s="31" t="s">
        <v>149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9"/>
      <c r="BN163" s="56" t="str">
        <f>'[1]2017'!D137</f>
        <v>76400S5080</v>
      </c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5"/>
      <c r="CC163" s="56" t="str">
        <f>'[1]2017'!E137</f>
        <v>200</v>
      </c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5"/>
      <c r="CO163" s="44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6"/>
      <c r="DD163" s="40">
        <v>2000</v>
      </c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2"/>
      <c r="DT163" s="31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9"/>
      <c r="EJ163" s="31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9"/>
    </row>
    <row r="164" spans="1:155" ht="15" customHeight="1" thickBot="1">
      <c r="A164" s="52" t="str">
        <f>'[1]2017'!A138</f>
        <v>Иные закупки товаров, работ и услуг для обеспечения
государственных (муниципальных) нужд
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53"/>
      <c r="AS164" s="43" t="s">
        <v>79</v>
      </c>
      <c r="AT164" s="32"/>
      <c r="AU164" s="32"/>
      <c r="AV164" s="32"/>
      <c r="AW164" s="32"/>
      <c r="AX164" s="32"/>
      <c r="AY164" s="32"/>
      <c r="AZ164" s="32"/>
      <c r="BA164" s="32"/>
      <c r="BB164" s="39"/>
      <c r="BC164" s="31" t="s">
        <v>149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9"/>
      <c r="BN164" s="56" t="str">
        <f>'[1]2017'!D138</f>
        <v>76400S5080</v>
      </c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5"/>
      <c r="CC164" s="56" t="str">
        <f>'[1]2017'!E138</f>
        <v>240</v>
      </c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5"/>
      <c r="CO164" s="44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6"/>
      <c r="DD164" s="40">
        <v>2000</v>
      </c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2"/>
      <c r="DT164" s="31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9"/>
      <c r="EJ164" s="31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9"/>
    </row>
    <row r="165" spans="1:155" ht="15" customHeight="1" thickBot="1">
      <c r="A165" s="52" t="str">
        <f>'[1]2017'!A139</f>
        <v>Прочая закупка товаров, работ и услуг для обеспечения
государственных (муниципальных) нужд
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53"/>
      <c r="AS165" s="43" t="s">
        <v>79</v>
      </c>
      <c r="AT165" s="32"/>
      <c r="AU165" s="32"/>
      <c r="AV165" s="32"/>
      <c r="AW165" s="32"/>
      <c r="AX165" s="32"/>
      <c r="AY165" s="32"/>
      <c r="AZ165" s="32"/>
      <c r="BA165" s="32"/>
      <c r="BB165" s="39"/>
      <c r="BC165" s="31" t="s">
        <v>149</v>
      </c>
      <c r="BD165" s="32"/>
      <c r="BE165" s="32"/>
      <c r="BF165" s="32"/>
      <c r="BG165" s="32"/>
      <c r="BH165" s="32"/>
      <c r="BI165" s="32"/>
      <c r="BJ165" s="32"/>
      <c r="BK165" s="32"/>
      <c r="BL165" s="32"/>
      <c r="BM165" s="39"/>
      <c r="BN165" s="56" t="str">
        <f>'[1]2017'!D139</f>
        <v>76400S5080</v>
      </c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5"/>
      <c r="CC165" s="56" t="str">
        <f>'[1]2017'!E139</f>
        <v>244</v>
      </c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5"/>
      <c r="CO165" s="44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6"/>
      <c r="DD165" s="40">
        <v>2000</v>
      </c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2"/>
      <c r="DT165" s="31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9"/>
      <c r="EJ165" s="31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9"/>
    </row>
    <row r="166" spans="1:155" ht="15" customHeight="1" thickBot="1">
      <c r="A166" s="34" t="s">
        <v>97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43" t="s">
        <v>79</v>
      </c>
      <c r="AT166" s="32"/>
      <c r="AU166" s="32"/>
      <c r="AV166" s="32"/>
      <c r="AW166" s="32"/>
      <c r="AX166" s="32"/>
      <c r="AY166" s="32"/>
      <c r="AZ166" s="32"/>
      <c r="BA166" s="32"/>
      <c r="BB166" s="39"/>
      <c r="BC166" s="31" t="s">
        <v>149</v>
      </c>
      <c r="BD166" s="32"/>
      <c r="BE166" s="32"/>
      <c r="BF166" s="32"/>
      <c r="BG166" s="32"/>
      <c r="BH166" s="32"/>
      <c r="BI166" s="32"/>
      <c r="BJ166" s="32"/>
      <c r="BK166" s="32"/>
      <c r="BL166" s="32"/>
      <c r="BM166" s="39"/>
      <c r="BN166" s="56" t="str">
        <f>$BN$164</f>
        <v>76400S5080</v>
      </c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5"/>
      <c r="CC166" s="31" t="s">
        <v>90</v>
      </c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9"/>
      <c r="CO166" s="31" t="s">
        <v>98</v>
      </c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9"/>
      <c r="DD166" s="40">
        <v>2000</v>
      </c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2"/>
      <c r="DT166" s="31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9"/>
      <c r="EJ166" s="31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9"/>
    </row>
    <row r="167" spans="1:155" ht="15" customHeight="1" thickBot="1">
      <c r="A167" s="52" t="str">
        <f>'[1]2017'!A140</f>
        <v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53"/>
      <c r="AS167" s="43" t="s">
        <v>79</v>
      </c>
      <c r="AT167" s="32"/>
      <c r="AU167" s="32"/>
      <c r="AV167" s="32"/>
      <c r="AW167" s="32"/>
      <c r="AX167" s="32"/>
      <c r="AY167" s="32"/>
      <c r="AZ167" s="32"/>
      <c r="BA167" s="32"/>
      <c r="BB167" s="39"/>
      <c r="BC167" s="31" t="s">
        <v>149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9"/>
      <c r="BN167" s="56" t="str">
        <f>'[1]2017'!D140</f>
        <v>7640075090</v>
      </c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5"/>
      <c r="CC167" s="56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5"/>
      <c r="CO167" s="44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6"/>
      <c r="DD167" s="40">
        <v>560000</v>
      </c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2"/>
      <c r="DT167" s="31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9"/>
      <c r="EJ167" s="31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9"/>
    </row>
    <row r="168" spans="1:155" ht="15" customHeight="1" thickBot="1">
      <c r="A168" s="52" t="str">
        <f>'[1]2017'!A141</f>
        <v>Закупка товаров, работ и услуг для обеспечения
государственных (муниципальных) нужд
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53"/>
      <c r="AS168" s="43" t="s">
        <v>79</v>
      </c>
      <c r="AT168" s="32"/>
      <c r="AU168" s="32"/>
      <c r="AV168" s="32"/>
      <c r="AW168" s="32"/>
      <c r="AX168" s="32"/>
      <c r="AY168" s="32"/>
      <c r="AZ168" s="32"/>
      <c r="BA168" s="32"/>
      <c r="BB168" s="39"/>
      <c r="BC168" s="31" t="s">
        <v>149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9"/>
      <c r="BN168" s="56" t="str">
        <f>'[1]2017'!D141</f>
        <v>7640075090</v>
      </c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5"/>
      <c r="CC168" s="56" t="str">
        <f>'[1]2017'!E141</f>
        <v>200</v>
      </c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5"/>
      <c r="CO168" s="44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6"/>
      <c r="DD168" s="40">
        <v>560000</v>
      </c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2"/>
      <c r="DT168" s="31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9"/>
      <c r="EJ168" s="31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9"/>
    </row>
    <row r="169" spans="1:155" ht="15" customHeight="1" thickBot="1">
      <c r="A169" s="52" t="str">
        <f>'[1]2017'!A142</f>
        <v>Иные закупки товаров, работ и услуг для обеспечения
государственных (муниципальных) нужд
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53"/>
      <c r="AS169" s="43" t="s">
        <v>79</v>
      </c>
      <c r="AT169" s="32"/>
      <c r="AU169" s="32"/>
      <c r="AV169" s="32"/>
      <c r="AW169" s="32"/>
      <c r="AX169" s="32"/>
      <c r="AY169" s="32"/>
      <c r="AZ169" s="32"/>
      <c r="BA169" s="32"/>
      <c r="BB169" s="39"/>
      <c r="BC169" s="31" t="s">
        <v>149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9"/>
      <c r="BN169" s="56" t="str">
        <f>'[1]2017'!D142</f>
        <v>7640075090</v>
      </c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5"/>
      <c r="CC169" s="56" t="str">
        <f>'[1]2017'!E142</f>
        <v>240</v>
      </c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5"/>
      <c r="CO169" s="44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6"/>
      <c r="DD169" s="40">
        <v>560000</v>
      </c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2"/>
      <c r="DT169" s="31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9"/>
      <c r="EJ169" s="31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9"/>
    </row>
    <row r="170" spans="1:155" ht="15" customHeight="1" thickBot="1">
      <c r="A170" s="52" t="str">
        <f>'[1]2017'!A143</f>
        <v>Прочая закупка товаров, работ и услуг для обеспечения
государственных (муниципальных) нужд
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53"/>
      <c r="AS170" s="43" t="s">
        <v>79</v>
      </c>
      <c r="AT170" s="32"/>
      <c r="AU170" s="32"/>
      <c r="AV170" s="32"/>
      <c r="AW170" s="32"/>
      <c r="AX170" s="32"/>
      <c r="AY170" s="32"/>
      <c r="AZ170" s="32"/>
      <c r="BA170" s="32"/>
      <c r="BB170" s="39"/>
      <c r="BC170" s="31" t="s">
        <v>149</v>
      </c>
      <c r="BD170" s="32"/>
      <c r="BE170" s="32"/>
      <c r="BF170" s="32"/>
      <c r="BG170" s="32"/>
      <c r="BH170" s="32"/>
      <c r="BI170" s="32"/>
      <c r="BJ170" s="32"/>
      <c r="BK170" s="32"/>
      <c r="BL170" s="32"/>
      <c r="BM170" s="39"/>
      <c r="BN170" s="56" t="str">
        <f>'[1]2017'!D143</f>
        <v>7640075090</v>
      </c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5"/>
      <c r="CC170" s="56" t="str">
        <f>'[1]2017'!E143</f>
        <v>244</v>
      </c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5"/>
      <c r="CO170" s="44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6"/>
      <c r="DD170" s="40">
        <v>560000</v>
      </c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2"/>
      <c r="DT170" s="31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9"/>
      <c r="EJ170" s="31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9"/>
    </row>
    <row r="171" spans="1:155" ht="15" customHeight="1" thickBot="1">
      <c r="A171" s="34" t="s">
        <v>97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43" t="s">
        <v>79</v>
      </c>
      <c r="AT171" s="32"/>
      <c r="AU171" s="32"/>
      <c r="AV171" s="32"/>
      <c r="AW171" s="32"/>
      <c r="AX171" s="32"/>
      <c r="AY171" s="32"/>
      <c r="AZ171" s="32"/>
      <c r="BA171" s="32"/>
      <c r="BB171" s="39"/>
      <c r="BC171" s="31" t="s">
        <v>149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9"/>
      <c r="BN171" s="31" t="str">
        <f>$BN$169</f>
        <v>7640075090</v>
      </c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9"/>
      <c r="CC171" s="31" t="s">
        <v>90</v>
      </c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9"/>
      <c r="CO171" s="31" t="s">
        <v>98</v>
      </c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9"/>
      <c r="DD171" s="40">
        <v>560000</v>
      </c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2"/>
      <c r="DT171" s="31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9"/>
      <c r="EJ171" s="31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9"/>
    </row>
    <row r="172" spans="1:155" ht="15" customHeight="1" thickBot="1">
      <c r="A172" s="52" t="str">
        <f>'[1]2017'!A144</f>
        <v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53"/>
      <c r="AS172" s="43" t="s">
        <v>79</v>
      </c>
      <c r="AT172" s="32"/>
      <c r="AU172" s="32"/>
      <c r="AV172" s="32"/>
      <c r="AW172" s="32"/>
      <c r="AX172" s="32"/>
      <c r="AY172" s="32"/>
      <c r="AZ172" s="32"/>
      <c r="BA172" s="32"/>
      <c r="BB172" s="39"/>
      <c r="BC172" s="31" t="s">
        <v>149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9"/>
      <c r="BN172" s="56" t="str">
        <f>'[1]2017'!D144</f>
        <v>76400S5090</v>
      </c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5"/>
      <c r="CC172" s="56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5"/>
      <c r="CO172" s="44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6"/>
      <c r="DD172" s="40">
        <v>8000</v>
      </c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2"/>
      <c r="DT172" s="31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9"/>
      <c r="EJ172" s="31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9"/>
    </row>
    <row r="173" spans="1:155" ht="15" customHeight="1" thickBot="1">
      <c r="A173" s="52" t="str">
        <f>'[1]2017'!A145</f>
        <v>Закупка товаров, работ и услуг для обеспечения
государственных (муниципальных) нужд
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53"/>
      <c r="AS173" s="43" t="s">
        <v>79</v>
      </c>
      <c r="AT173" s="32"/>
      <c r="AU173" s="32"/>
      <c r="AV173" s="32"/>
      <c r="AW173" s="32"/>
      <c r="AX173" s="32"/>
      <c r="AY173" s="32"/>
      <c r="AZ173" s="32"/>
      <c r="BA173" s="32"/>
      <c r="BB173" s="39"/>
      <c r="BC173" s="31" t="s">
        <v>149</v>
      </c>
      <c r="BD173" s="32"/>
      <c r="BE173" s="32"/>
      <c r="BF173" s="32"/>
      <c r="BG173" s="32"/>
      <c r="BH173" s="32"/>
      <c r="BI173" s="32"/>
      <c r="BJ173" s="32"/>
      <c r="BK173" s="32"/>
      <c r="BL173" s="32"/>
      <c r="BM173" s="39"/>
      <c r="BN173" s="56" t="str">
        <f>'[1]2017'!D145</f>
        <v>76400S5090</v>
      </c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5"/>
      <c r="CC173" s="56" t="str">
        <f>'[1]2017'!E145</f>
        <v>200</v>
      </c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5"/>
      <c r="CO173" s="44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6"/>
      <c r="DD173" s="40">
        <v>8000</v>
      </c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2"/>
      <c r="DT173" s="31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9"/>
      <c r="EJ173" s="31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9"/>
    </row>
    <row r="174" spans="1:155" ht="15" customHeight="1" thickBot="1">
      <c r="A174" s="52" t="str">
        <f>'[1]2017'!A146</f>
        <v>Иные закупки товаров, работ и услуг для обеспечения
государственных (муниципальных) нужд
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53"/>
      <c r="AS174" s="43" t="s">
        <v>79</v>
      </c>
      <c r="AT174" s="32"/>
      <c r="AU174" s="32"/>
      <c r="AV174" s="32"/>
      <c r="AW174" s="32"/>
      <c r="AX174" s="32"/>
      <c r="AY174" s="32"/>
      <c r="AZ174" s="32"/>
      <c r="BA174" s="32"/>
      <c r="BB174" s="39"/>
      <c r="BC174" s="31" t="s">
        <v>149</v>
      </c>
      <c r="BD174" s="32"/>
      <c r="BE174" s="32"/>
      <c r="BF174" s="32"/>
      <c r="BG174" s="32"/>
      <c r="BH174" s="32"/>
      <c r="BI174" s="32"/>
      <c r="BJ174" s="32"/>
      <c r="BK174" s="32"/>
      <c r="BL174" s="32"/>
      <c r="BM174" s="39"/>
      <c r="BN174" s="56" t="str">
        <f>'[1]2017'!D146</f>
        <v>76400S5090</v>
      </c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5"/>
      <c r="CC174" s="56" t="str">
        <f>'[1]2017'!E146</f>
        <v>240</v>
      </c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5"/>
      <c r="CO174" s="44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6"/>
      <c r="DD174" s="40">
        <v>8000</v>
      </c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2"/>
      <c r="DT174" s="31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9"/>
      <c r="EJ174" s="31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9"/>
    </row>
    <row r="175" spans="1:155" ht="15" customHeight="1" thickBot="1">
      <c r="A175" s="52" t="str">
        <f>'[1]2017'!A147</f>
        <v>Прочая закупка товаров, работ и услуг для обеспечения
государственных (муниципальных) нужд
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53"/>
      <c r="AS175" s="43" t="s">
        <v>79</v>
      </c>
      <c r="AT175" s="32"/>
      <c r="AU175" s="32"/>
      <c r="AV175" s="32"/>
      <c r="AW175" s="32"/>
      <c r="AX175" s="32"/>
      <c r="AY175" s="32"/>
      <c r="AZ175" s="32"/>
      <c r="BA175" s="32"/>
      <c r="BB175" s="39"/>
      <c r="BC175" s="31" t="s">
        <v>149</v>
      </c>
      <c r="BD175" s="32"/>
      <c r="BE175" s="32"/>
      <c r="BF175" s="32"/>
      <c r="BG175" s="32"/>
      <c r="BH175" s="32"/>
      <c r="BI175" s="32"/>
      <c r="BJ175" s="32"/>
      <c r="BK175" s="32"/>
      <c r="BL175" s="32"/>
      <c r="BM175" s="39"/>
      <c r="BN175" s="56" t="str">
        <f>'[1]2017'!D147</f>
        <v>76400S5090</v>
      </c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5"/>
      <c r="CC175" s="56" t="str">
        <f>'[1]2017'!E147</f>
        <v>244</v>
      </c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5"/>
      <c r="CO175" s="44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6"/>
      <c r="DD175" s="40">
        <v>8000</v>
      </c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2"/>
      <c r="DT175" s="31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9"/>
      <c r="EJ175" s="31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9"/>
    </row>
    <row r="176" spans="1:155" ht="15" customHeight="1" thickBot="1">
      <c r="A176" s="34" t="s">
        <v>97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43" t="s">
        <v>79</v>
      </c>
      <c r="AT176" s="32"/>
      <c r="AU176" s="32"/>
      <c r="AV176" s="32"/>
      <c r="AW176" s="32"/>
      <c r="AX176" s="32"/>
      <c r="AY176" s="32"/>
      <c r="AZ176" s="32"/>
      <c r="BA176" s="32"/>
      <c r="BB176" s="39"/>
      <c r="BC176" s="31" t="s">
        <v>149</v>
      </c>
      <c r="BD176" s="32"/>
      <c r="BE176" s="32"/>
      <c r="BF176" s="32"/>
      <c r="BG176" s="32"/>
      <c r="BH176" s="32"/>
      <c r="BI176" s="32"/>
      <c r="BJ176" s="32"/>
      <c r="BK176" s="32"/>
      <c r="BL176" s="32"/>
      <c r="BM176" s="39"/>
      <c r="BN176" s="31" t="str">
        <f>$BN$175</f>
        <v>76400S5090</v>
      </c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9"/>
      <c r="CC176" s="31" t="s">
        <v>90</v>
      </c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9"/>
      <c r="CO176" s="31" t="s">
        <v>98</v>
      </c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9"/>
      <c r="DD176" s="40">
        <v>8000</v>
      </c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2"/>
      <c r="DT176" s="31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9"/>
      <c r="EJ176" s="31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9"/>
    </row>
    <row r="177" spans="1:155" ht="40.5" customHeight="1" thickBot="1">
      <c r="A177" s="34" t="s">
        <v>154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43" t="s">
        <v>79</v>
      </c>
      <c r="AT177" s="32"/>
      <c r="AU177" s="32"/>
      <c r="AV177" s="32"/>
      <c r="AW177" s="32"/>
      <c r="AX177" s="32"/>
      <c r="AY177" s="32"/>
      <c r="AZ177" s="32"/>
      <c r="BA177" s="32"/>
      <c r="BB177" s="39"/>
      <c r="BC177" s="31" t="s">
        <v>149</v>
      </c>
      <c r="BD177" s="32"/>
      <c r="BE177" s="32"/>
      <c r="BF177" s="32"/>
      <c r="BG177" s="32"/>
      <c r="BH177" s="32"/>
      <c r="BI177" s="32"/>
      <c r="BJ177" s="32"/>
      <c r="BK177" s="32"/>
      <c r="BL177" s="32"/>
      <c r="BM177" s="39"/>
      <c r="BN177" s="31" t="s">
        <v>151</v>
      </c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9"/>
      <c r="CC177" s="31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9"/>
      <c r="CO177" s="31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9"/>
      <c r="DD177" s="40">
        <f>DD178</f>
        <v>76200</v>
      </c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2"/>
      <c r="DT177" s="40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2"/>
      <c r="EJ177" s="40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2"/>
    </row>
    <row r="178" spans="1:155" ht="24" customHeight="1" thickBot="1">
      <c r="A178" s="34" t="s">
        <v>86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43" t="s">
        <v>79</v>
      </c>
      <c r="AT178" s="32"/>
      <c r="AU178" s="32"/>
      <c r="AV178" s="32"/>
      <c r="AW178" s="32"/>
      <c r="AX178" s="32"/>
      <c r="AY178" s="32"/>
      <c r="AZ178" s="32"/>
      <c r="BA178" s="32"/>
      <c r="BB178" s="39"/>
      <c r="BC178" s="31" t="s">
        <v>149</v>
      </c>
      <c r="BD178" s="32"/>
      <c r="BE178" s="32"/>
      <c r="BF178" s="32"/>
      <c r="BG178" s="32"/>
      <c r="BH178" s="32"/>
      <c r="BI178" s="32"/>
      <c r="BJ178" s="32"/>
      <c r="BK178" s="32"/>
      <c r="BL178" s="32"/>
      <c r="BM178" s="39"/>
      <c r="BN178" s="31" t="s">
        <v>151</v>
      </c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9"/>
      <c r="CC178" s="31" t="s">
        <v>60</v>
      </c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9"/>
      <c r="CO178" s="31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9"/>
      <c r="DD178" s="40">
        <f>DD179</f>
        <v>76200</v>
      </c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2"/>
      <c r="DT178" s="40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2"/>
      <c r="EJ178" s="40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2"/>
    </row>
    <row r="179" spans="1:155" ht="27" customHeight="1" thickBot="1">
      <c r="A179" s="34" t="s">
        <v>88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43" t="s">
        <v>79</v>
      </c>
      <c r="AT179" s="32"/>
      <c r="AU179" s="32"/>
      <c r="AV179" s="32"/>
      <c r="AW179" s="32"/>
      <c r="AX179" s="32"/>
      <c r="AY179" s="32"/>
      <c r="AZ179" s="32"/>
      <c r="BA179" s="32"/>
      <c r="BB179" s="39"/>
      <c r="BC179" s="31" t="s">
        <v>149</v>
      </c>
      <c r="BD179" s="32"/>
      <c r="BE179" s="32"/>
      <c r="BF179" s="32"/>
      <c r="BG179" s="32"/>
      <c r="BH179" s="32"/>
      <c r="BI179" s="32"/>
      <c r="BJ179" s="32"/>
      <c r="BK179" s="32"/>
      <c r="BL179" s="32"/>
      <c r="BM179" s="39"/>
      <c r="BN179" s="31" t="s">
        <v>151</v>
      </c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9"/>
      <c r="CC179" s="31" t="s">
        <v>87</v>
      </c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9"/>
      <c r="CO179" s="31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9"/>
      <c r="DD179" s="40">
        <f>DD180</f>
        <v>76200</v>
      </c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2"/>
      <c r="DT179" s="40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2"/>
      <c r="EJ179" s="40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2"/>
    </row>
    <row r="180" spans="1:155" ht="27.75" customHeight="1" thickBot="1">
      <c r="A180" s="34" t="s">
        <v>89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43" t="s">
        <v>79</v>
      </c>
      <c r="AT180" s="32"/>
      <c r="AU180" s="32"/>
      <c r="AV180" s="32"/>
      <c r="AW180" s="32"/>
      <c r="AX180" s="32"/>
      <c r="AY180" s="32"/>
      <c r="AZ180" s="32"/>
      <c r="BA180" s="32"/>
      <c r="BB180" s="39"/>
      <c r="BC180" s="31" t="s">
        <v>149</v>
      </c>
      <c r="BD180" s="32"/>
      <c r="BE180" s="32"/>
      <c r="BF180" s="32"/>
      <c r="BG180" s="32"/>
      <c r="BH180" s="32"/>
      <c r="BI180" s="32"/>
      <c r="BJ180" s="32"/>
      <c r="BK180" s="32"/>
      <c r="BL180" s="32"/>
      <c r="BM180" s="39"/>
      <c r="BN180" s="31" t="s">
        <v>151</v>
      </c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9"/>
      <c r="CC180" s="31" t="s">
        <v>90</v>
      </c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9"/>
      <c r="CO180" s="31" t="s">
        <v>60</v>
      </c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9"/>
      <c r="DD180" s="40">
        <f>DD181</f>
        <v>76200</v>
      </c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2"/>
      <c r="DT180" s="40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2"/>
      <c r="EJ180" s="40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2"/>
    </row>
    <row r="181" spans="1:155" ht="13.5" customHeight="1" thickBot="1">
      <c r="A181" s="34" t="s">
        <v>97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43" t="s">
        <v>79</v>
      </c>
      <c r="AT181" s="32"/>
      <c r="AU181" s="32"/>
      <c r="AV181" s="32"/>
      <c r="AW181" s="32"/>
      <c r="AX181" s="32"/>
      <c r="AY181" s="32"/>
      <c r="AZ181" s="32"/>
      <c r="BA181" s="32"/>
      <c r="BB181" s="39"/>
      <c r="BC181" s="31" t="s">
        <v>149</v>
      </c>
      <c r="BD181" s="32"/>
      <c r="BE181" s="32"/>
      <c r="BF181" s="32"/>
      <c r="BG181" s="32"/>
      <c r="BH181" s="32"/>
      <c r="BI181" s="32"/>
      <c r="BJ181" s="32"/>
      <c r="BK181" s="32"/>
      <c r="BL181" s="32"/>
      <c r="BM181" s="39"/>
      <c r="BN181" s="31" t="s">
        <v>151</v>
      </c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9"/>
      <c r="CC181" s="31" t="s">
        <v>90</v>
      </c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9"/>
      <c r="CO181" s="31" t="s">
        <v>98</v>
      </c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9"/>
      <c r="DD181" s="40">
        <v>76200</v>
      </c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2"/>
      <c r="DT181" s="40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2"/>
      <c r="EJ181" s="40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2"/>
    </row>
    <row r="182" spans="1:155" ht="36" customHeight="1" thickBot="1">
      <c r="A182" s="34" t="s">
        <v>154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43" t="s">
        <v>79</v>
      </c>
      <c r="AT182" s="32"/>
      <c r="AU182" s="32"/>
      <c r="AV182" s="32"/>
      <c r="AW182" s="32"/>
      <c r="AX182" s="32"/>
      <c r="AY182" s="32"/>
      <c r="AZ182" s="32"/>
      <c r="BA182" s="32"/>
      <c r="BB182" s="39"/>
      <c r="BC182" s="31" t="s">
        <v>149</v>
      </c>
      <c r="BD182" s="32"/>
      <c r="BE182" s="32"/>
      <c r="BF182" s="32"/>
      <c r="BG182" s="32"/>
      <c r="BH182" s="32"/>
      <c r="BI182" s="32"/>
      <c r="BJ182" s="32"/>
      <c r="BK182" s="32"/>
      <c r="BL182" s="32"/>
      <c r="BM182" s="39"/>
      <c r="BN182" s="31" t="s">
        <v>155</v>
      </c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9"/>
      <c r="CC182" s="31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9"/>
      <c r="CO182" s="31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9"/>
      <c r="DD182" s="40">
        <f>DD183</f>
        <v>93800</v>
      </c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2"/>
      <c r="DT182" s="40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2"/>
      <c r="EJ182" s="40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2"/>
    </row>
    <row r="183" spans="1:155" ht="24.75" customHeight="1" thickBot="1">
      <c r="A183" s="34" t="s">
        <v>86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43" t="s">
        <v>79</v>
      </c>
      <c r="AT183" s="32"/>
      <c r="AU183" s="32"/>
      <c r="AV183" s="32"/>
      <c r="AW183" s="32"/>
      <c r="AX183" s="32"/>
      <c r="AY183" s="32"/>
      <c r="AZ183" s="32"/>
      <c r="BA183" s="32"/>
      <c r="BB183" s="39"/>
      <c r="BC183" s="31" t="s">
        <v>149</v>
      </c>
      <c r="BD183" s="32"/>
      <c r="BE183" s="32"/>
      <c r="BF183" s="32"/>
      <c r="BG183" s="32"/>
      <c r="BH183" s="32"/>
      <c r="BI183" s="32"/>
      <c r="BJ183" s="32"/>
      <c r="BK183" s="32"/>
      <c r="BL183" s="32"/>
      <c r="BM183" s="39"/>
      <c r="BN183" s="31" t="s">
        <v>155</v>
      </c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9"/>
      <c r="CC183" s="31" t="s">
        <v>60</v>
      </c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9"/>
      <c r="CO183" s="31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9"/>
      <c r="DD183" s="40">
        <f>DD184</f>
        <v>93800</v>
      </c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2"/>
      <c r="DT183" s="40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2"/>
      <c r="EJ183" s="40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2"/>
    </row>
    <row r="184" spans="1:155" ht="26.25" customHeight="1" thickBot="1">
      <c r="A184" s="34" t="s">
        <v>88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43" t="s">
        <v>79</v>
      </c>
      <c r="AT184" s="32"/>
      <c r="AU184" s="32"/>
      <c r="AV184" s="32"/>
      <c r="AW184" s="32"/>
      <c r="AX184" s="32"/>
      <c r="AY184" s="32"/>
      <c r="AZ184" s="32"/>
      <c r="BA184" s="32"/>
      <c r="BB184" s="39"/>
      <c r="BC184" s="31" t="s">
        <v>149</v>
      </c>
      <c r="BD184" s="32"/>
      <c r="BE184" s="32"/>
      <c r="BF184" s="32"/>
      <c r="BG184" s="32"/>
      <c r="BH184" s="32"/>
      <c r="BI184" s="32"/>
      <c r="BJ184" s="32"/>
      <c r="BK184" s="32"/>
      <c r="BL184" s="32"/>
      <c r="BM184" s="39"/>
      <c r="BN184" s="31" t="s">
        <v>155</v>
      </c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9"/>
      <c r="CC184" s="31" t="s">
        <v>87</v>
      </c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9"/>
      <c r="CO184" s="31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9"/>
      <c r="DD184" s="40">
        <f>DD185</f>
        <v>93800</v>
      </c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2"/>
      <c r="DT184" s="40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2"/>
      <c r="EJ184" s="40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2"/>
    </row>
    <row r="185" spans="1:155" ht="24.75" customHeight="1" thickBot="1">
      <c r="A185" s="34" t="s">
        <v>89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43" t="s">
        <v>79</v>
      </c>
      <c r="AT185" s="32"/>
      <c r="AU185" s="32"/>
      <c r="AV185" s="32"/>
      <c r="AW185" s="32"/>
      <c r="AX185" s="32"/>
      <c r="AY185" s="32"/>
      <c r="AZ185" s="32"/>
      <c r="BA185" s="32"/>
      <c r="BB185" s="39"/>
      <c r="BC185" s="31" t="s">
        <v>149</v>
      </c>
      <c r="BD185" s="32"/>
      <c r="BE185" s="32"/>
      <c r="BF185" s="32"/>
      <c r="BG185" s="32"/>
      <c r="BH185" s="32"/>
      <c r="BI185" s="32"/>
      <c r="BJ185" s="32"/>
      <c r="BK185" s="32"/>
      <c r="BL185" s="32"/>
      <c r="BM185" s="39"/>
      <c r="BN185" s="31" t="s">
        <v>155</v>
      </c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9"/>
      <c r="CC185" s="31" t="s">
        <v>90</v>
      </c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9"/>
      <c r="CO185" s="31" t="s">
        <v>60</v>
      </c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9"/>
      <c r="DD185" s="40">
        <f>DD186</f>
        <v>93800</v>
      </c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2"/>
      <c r="DT185" s="40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2"/>
      <c r="EJ185" s="40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2"/>
    </row>
    <row r="186" spans="1:155" ht="15.75" customHeight="1" thickBot="1">
      <c r="A186" s="34" t="s">
        <v>97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43" t="s">
        <v>79</v>
      </c>
      <c r="AT186" s="32"/>
      <c r="AU186" s="32"/>
      <c r="AV186" s="32"/>
      <c r="AW186" s="32"/>
      <c r="AX186" s="32"/>
      <c r="AY186" s="32"/>
      <c r="AZ186" s="32"/>
      <c r="BA186" s="32"/>
      <c r="BB186" s="39"/>
      <c r="BC186" s="31" t="s">
        <v>149</v>
      </c>
      <c r="BD186" s="32"/>
      <c r="BE186" s="32"/>
      <c r="BF186" s="32"/>
      <c r="BG186" s="32"/>
      <c r="BH186" s="32"/>
      <c r="BI186" s="32"/>
      <c r="BJ186" s="32"/>
      <c r="BK186" s="32"/>
      <c r="BL186" s="32"/>
      <c r="BM186" s="39"/>
      <c r="BN186" s="31" t="s">
        <v>155</v>
      </c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9"/>
      <c r="CC186" s="31" t="s">
        <v>90</v>
      </c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9"/>
      <c r="CO186" s="31" t="s">
        <v>98</v>
      </c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9"/>
      <c r="DD186" s="40">
        <v>93800</v>
      </c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2"/>
      <c r="DT186" s="40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2"/>
      <c r="EJ186" s="40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2"/>
    </row>
    <row r="187" spans="1:155" ht="13.5" customHeight="1" thickBot="1">
      <c r="A187" s="50" t="s">
        <v>156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1" t="s">
        <v>157</v>
      </c>
      <c r="AT187" s="45"/>
      <c r="AU187" s="45"/>
      <c r="AV187" s="45"/>
      <c r="AW187" s="45"/>
      <c r="AX187" s="45"/>
      <c r="AY187" s="45"/>
      <c r="AZ187" s="45"/>
      <c r="BA187" s="45"/>
      <c r="BB187" s="46"/>
      <c r="BC187" s="44" t="s">
        <v>55</v>
      </c>
      <c r="BD187" s="45"/>
      <c r="BE187" s="45"/>
      <c r="BF187" s="45"/>
      <c r="BG187" s="45"/>
      <c r="BH187" s="45"/>
      <c r="BI187" s="45"/>
      <c r="BJ187" s="45"/>
      <c r="BK187" s="45"/>
      <c r="BL187" s="45"/>
      <c r="BM187" s="46"/>
      <c r="BN187" s="44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6"/>
      <c r="CC187" s="44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6"/>
      <c r="CO187" s="44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6"/>
      <c r="DD187" s="47">
        <f>DD188</f>
        <v>760000</v>
      </c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9"/>
      <c r="DT187" s="47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9"/>
      <c r="EJ187" s="47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96"/>
    </row>
    <row r="188" spans="1:155" ht="13.5" customHeight="1" thickBot="1">
      <c r="A188" s="34" t="s">
        <v>158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43" t="s">
        <v>157</v>
      </c>
      <c r="AT188" s="32"/>
      <c r="AU188" s="32"/>
      <c r="AV188" s="32"/>
      <c r="AW188" s="32"/>
      <c r="AX188" s="32"/>
      <c r="AY188" s="32"/>
      <c r="AZ188" s="32"/>
      <c r="BA188" s="32"/>
      <c r="BB188" s="39"/>
      <c r="BC188" s="31" t="s">
        <v>139</v>
      </c>
      <c r="BD188" s="32"/>
      <c r="BE188" s="32"/>
      <c r="BF188" s="32"/>
      <c r="BG188" s="32"/>
      <c r="BH188" s="32"/>
      <c r="BI188" s="32"/>
      <c r="BJ188" s="32"/>
      <c r="BK188" s="32"/>
      <c r="BL188" s="32"/>
      <c r="BM188" s="39"/>
      <c r="BN188" s="31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9"/>
      <c r="CC188" s="31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9"/>
      <c r="CO188" s="31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9"/>
      <c r="DD188" s="40">
        <f>DD189</f>
        <v>760000</v>
      </c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2"/>
      <c r="DT188" s="40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2"/>
      <c r="EJ188" s="40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61"/>
    </row>
    <row r="189" spans="1:155" ht="36" customHeight="1" thickBot="1">
      <c r="A189" s="34" t="s">
        <v>160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43" t="s">
        <v>157</v>
      </c>
      <c r="AT189" s="32"/>
      <c r="AU189" s="32"/>
      <c r="AV189" s="32"/>
      <c r="AW189" s="32"/>
      <c r="AX189" s="32"/>
      <c r="AY189" s="32"/>
      <c r="AZ189" s="32"/>
      <c r="BA189" s="32"/>
      <c r="BB189" s="39"/>
      <c r="BC189" s="31" t="s">
        <v>139</v>
      </c>
      <c r="BD189" s="32"/>
      <c r="BE189" s="32"/>
      <c r="BF189" s="32"/>
      <c r="BG189" s="32"/>
      <c r="BH189" s="32"/>
      <c r="BI189" s="32"/>
      <c r="BJ189" s="32"/>
      <c r="BK189" s="32"/>
      <c r="BL189" s="32"/>
      <c r="BM189" s="39"/>
      <c r="BN189" s="31" t="s">
        <v>159</v>
      </c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9"/>
      <c r="CC189" s="31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9"/>
      <c r="CO189" s="31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9"/>
      <c r="DD189" s="40">
        <f>DD190+DD197+DD202+DD207</f>
        <v>760000</v>
      </c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2"/>
      <c r="DT189" s="40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2"/>
      <c r="EJ189" s="40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2"/>
    </row>
    <row r="190" spans="1:155" ht="48.75" customHeight="1" thickBot="1">
      <c r="A190" s="34" t="s">
        <v>161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43" t="s">
        <v>157</v>
      </c>
      <c r="AT190" s="32"/>
      <c r="AU190" s="32"/>
      <c r="AV190" s="32"/>
      <c r="AW190" s="32"/>
      <c r="AX190" s="32"/>
      <c r="AY190" s="32"/>
      <c r="AZ190" s="32"/>
      <c r="BA190" s="32"/>
      <c r="BB190" s="39"/>
      <c r="BC190" s="31" t="s">
        <v>139</v>
      </c>
      <c r="BD190" s="32"/>
      <c r="BE190" s="32"/>
      <c r="BF190" s="32"/>
      <c r="BG190" s="32"/>
      <c r="BH190" s="32"/>
      <c r="BI190" s="32"/>
      <c r="BJ190" s="32"/>
      <c r="BK190" s="32"/>
      <c r="BL190" s="32"/>
      <c r="BM190" s="39"/>
      <c r="BN190" s="31" t="s">
        <v>162</v>
      </c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9"/>
      <c r="CC190" s="31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9"/>
      <c r="CO190" s="31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9"/>
      <c r="DD190" s="40">
        <f>DD191</f>
        <v>610000</v>
      </c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2"/>
      <c r="DT190" s="40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2"/>
      <c r="EJ190" s="40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2"/>
    </row>
    <row r="191" spans="1:155" ht="26.25" customHeight="1" thickBot="1">
      <c r="A191" s="34" t="s">
        <v>86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43" t="s">
        <v>157</v>
      </c>
      <c r="AT191" s="32"/>
      <c r="AU191" s="32"/>
      <c r="AV191" s="32"/>
      <c r="AW191" s="32"/>
      <c r="AX191" s="32"/>
      <c r="AY191" s="32"/>
      <c r="AZ191" s="32"/>
      <c r="BA191" s="32"/>
      <c r="BB191" s="39"/>
      <c r="BC191" s="31" t="s">
        <v>139</v>
      </c>
      <c r="BD191" s="32"/>
      <c r="BE191" s="32"/>
      <c r="BF191" s="32"/>
      <c r="BG191" s="32"/>
      <c r="BH191" s="32"/>
      <c r="BI191" s="32"/>
      <c r="BJ191" s="32"/>
      <c r="BK191" s="32"/>
      <c r="BL191" s="32"/>
      <c r="BM191" s="39"/>
      <c r="BN191" s="31" t="s">
        <v>162</v>
      </c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9"/>
      <c r="CC191" s="31" t="s">
        <v>60</v>
      </c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9"/>
      <c r="CO191" s="31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9"/>
      <c r="DD191" s="40">
        <f>DD192</f>
        <v>610000</v>
      </c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2"/>
      <c r="DT191" s="40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2"/>
      <c r="EJ191" s="40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2"/>
    </row>
    <row r="192" spans="1:155" ht="24.75" customHeight="1" thickBot="1">
      <c r="A192" s="34" t="s">
        <v>88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43" t="s">
        <v>157</v>
      </c>
      <c r="AT192" s="32"/>
      <c r="AU192" s="32"/>
      <c r="AV192" s="32"/>
      <c r="AW192" s="32"/>
      <c r="AX192" s="32"/>
      <c r="AY192" s="32"/>
      <c r="AZ192" s="32"/>
      <c r="BA192" s="32"/>
      <c r="BB192" s="39"/>
      <c r="BC192" s="31" t="s">
        <v>139</v>
      </c>
      <c r="BD192" s="32"/>
      <c r="BE192" s="32"/>
      <c r="BF192" s="32"/>
      <c r="BG192" s="32"/>
      <c r="BH192" s="32"/>
      <c r="BI192" s="32"/>
      <c r="BJ192" s="32"/>
      <c r="BK192" s="32"/>
      <c r="BL192" s="32"/>
      <c r="BM192" s="39"/>
      <c r="BN192" s="31" t="s">
        <v>162</v>
      </c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9"/>
      <c r="CC192" s="31" t="s">
        <v>87</v>
      </c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9"/>
      <c r="CO192" s="31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9"/>
      <c r="DD192" s="40">
        <f>DD193</f>
        <v>610000</v>
      </c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2"/>
      <c r="DT192" s="40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2"/>
      <c r="EJ192" s="40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2"/>
    </row>
    <row r="193" spans="1:155" ht="24.75" customHeight="1" thickBot="1">
      <c r="A193" s="34" t="s">
        <v>89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43" t="s">
        <v>157</v>
      </c>
      <c r="AT193" s="32"/>
      <c r="AU193" s="32"/>
      <c r="AV193" s="32"/>
      <c r="AW193" s="32"/>
      <c r="AX193" s="32"/>
      <c r="AY193" s="32"/>
      <c r="AZ193" s="32"/>
      <c r="BA193" s="32"/>
      <c r="BB193" s="39"/>
      <c r="BC193" s="31" t="s">
        <v>139</v>
      </c>
      <c r="BD193" s="32"/>
      <c r="BE193" s="32"/>
      <c r="BF193" s="32"/>
      <c r="BG193" s="32"/>
      <c r="BH193" s="32"/>
      <c r="BI193" s="32"/>
      <c r="BJ193" s="32"/>
      <c r="BK193" s="32"/>
      <c r="BL193" s="32"/>
      <c r="BM193" s="39"/>
      <c r="BN193" s="31" t="s">
        <v>162</v>
      </c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9"/>
      <c r="CC193" s="31" t="s">
        <v>90</v>
      </c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9"/>
      <c r="CO193" s="31" t="s">
        <v>58</v>
      </c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9"/>
      <c r="DD193" s="40">
        <f>DD194</f>
        <v>610000</v>
      </c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2"/>
      <c r="DT193" s="40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2"/>
      <c r="EJ193" s="40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2"/>
    </row>
    <row r="194" spans="1:155" ht="11.25" customHeight="1" thickBot="1">
      <c r="A194" s="34" t="s">
        <v>94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43" t="s">
        <v>157</v>
      </c>
      <c r="AT194" s="32"/>
      <c r="AU194" s="32"/>
      <c r="AV194" s="32"/>
      <c r="AW194" s="32"/>
      <c r="AX194" s="32"/>
      <c r="AY194" s="32"/>
      <c r="AZ194" s="32"/>
      <c r="BA194" s="32"/>
      <c r="BB194" s="39"/>
      <c r="BC194" s="31" t="s">
        <v>139</v>
      </c>
      <c r="BD194" s="32"/>
      <c r="BE194" s="32"/>
      <c r="BF194" s="32"/>
      <c r="BG194" s="32"/>
      <c r="BH194" s="32"/>
      <c r="BI194" s="32"/>
      <c r="BJ194" s="32"/>
      <c r="BK194" s="32"/>
      <c r="BL194" s="32"/>
      <c r="BM194" s="39"/>
      <c r="BN194" s="31" t="s">
        <v>162</v>
      </c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9"/>
      <c r="CC194" s="31" t="s">
        <v>90</v>
      </c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9"/>
      <c r="CO194" s="31" t="s">
        <v>93</v>
      </c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9"/>
      <c r="DD194" s="40">
        <f>DD195+DD196</f>
        <v>610000</v>
      </c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2"/>
      <c r="DT194" s="40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2"/>
      <c r="EJ194" s="40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2"/>
    </row>
    <row r="195" spans="1:155" ht="11.25" customHeight="1" thickBot="1">
      <c r="A195" s="34" t="s">
        <v>95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43" t="s">
        <v>157</v>
      </c>
      <c r="AT195" s="32"/>
      <c r="AU195" s="32"/>
      <c r="AV195" s="32"/>
      <c r="AW195" s="32"/>
      <c r="AX195" s="32"/>
      <c r="AY195" s="32"/>
      <c r="AZ195" s="32"/>
      <c r="BA195" s="32"/>
      <c r="BB195" s="39"/>
      <c r="BC195" s="31" t="s">
        <v>139</v>
      </c>
      <c r="BD195" s="32"/>
      <c r="BE195" s="32"/>
      <c r="BF195" s="32"/>
      <c r="BG195" s="32"/>
      <c r="BH195" s="32"/>
      <c r="BI195" s="32"/>
      <c r="BJ195" s="32"/>
      <c r="BK195" s="32"/>
      <c r="BL195" s="32"/>
      <c r="BM195" s="39"/>
      <c r="BN195" s="31" t="s">
        <v>162</v>
      </c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9"/>
      <c r="CC195" s="31" t="s">
        <v>90</v>
      </c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9"/>
      <c r="CO195" s="31" t="s">
        <v>93</v>
      </c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9"/>
      <c r="DD195" s="40">
        <v>600000</v>
      </c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2"/>
      <c r="DT195" s="40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2"/>
      <c r="EJ195" s="40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2"/>
    </row>
    <row r="196" spans="1:155" ht="11.25" customHeight="1" thickBot="1">
      <c r="A196" s="34" t="s">
        <v>96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53"/>
      <c r="AS196" s="43" t="s">
        <v>157</v>
      </c>
      <c r="AT196" s="32"/>
      <c r="AU196" s="32"/>
      <c r="AV196" s="32"/>
      <c r="AW196" s="32"/>
      <c r="AX196" s="32"/>
      <c r="AY196" s="32"/>
      <c r="AZ196" s="32"/>
      <c r="BA196" s="32"/>
      <c r="BB196" s="39"/>
      <c r="BC196" s="31" t="s">
        <v>139</v>
      </c>
      <c r="BD196" s="32"/>
      <c r="BE196" s="32"/>
      <c r="BF196" s="32"/>
      <c r="BG196" s="32"/>
      <c r="BH196" s="32"/>
      <c r="BI196" s="32"/>
      <c r="BJ196" s="32"/>
      <c r="BK196" s="32"/>
      <c r="BL196" s="32"/>
      <c r="BM196" s="39"/>
      <c r="BN196" s="31" t="s">
        <v>162</v>
      </c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9"/>
      <c r="CC196" s="129" t="s">
        <v>90</v>
      </c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130"/>
      <c r="CN196" s="131"/>
      <c r="CO196" s="129" t="s">
        <v>93</v>
      </c>
      <c r="CP196" s="130"/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/>
      <c r="DA196" s="130"/>
      <c r="DB196" s="130"/>
      <c r="DC196" s="131"/>
      <c r="DD196" s="138">
        <v>10000</v>
      </c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40"/>
      <c r="DT196" s="138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40"/>
      <c r="EJ196" s="138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  <c r="EY196" s="140"/>
    </row>
    <row r="197" spans="1:155" ht="51.75" customHeight="1" thickBot="1">
      <c r="A197" s="34" t="s">
        <v>163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43" t="s">
        <v>157</v>
      </c>
      <c r="AT197" s="32"/>
      <c r="AU197" s="32"/>
      <c r="AV197" s="32"/>
      <c r="AW197" s="32"/>
      <c r="AX197" s="32"/>
      <c r="AY197" s="32"/>
      <c r="AZ197" s="32"/>
      <c r="BA197" s="32"/>
      <c r="BB197" s="39"/>
      <c r="BC197" s="31" t="s">
        <v>139</v>
      </c>
      <c r="BD197" s="32"/>
      <c r="BE197" s="32"/>
      <c r="BF197" s="32"/>
      <c r="BG197" s="32"/>
      <c r="BH197" s="32"/>
      <c r="BI197" s="32"/>
      <c r="BJ197" s="32"/>
      <c r="BK197" s="32"/>
      <c r="BL197" s="32"/>
      <c r="BM197" s="39"/>
      <c r="BN197" s="31" t="s">
        <v>164</v>
      </c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9"/>
      <c r="CC197" s="31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9"/>
      <c r="CO197" s="31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9"/>
      <c r="DD197" s="40">
        <v>10000</v>
      </c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2"/>
      <c r="DT197" s="40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2"/>
      <c r="EJ197" s="40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61"/>
    </row>
    <row r="198" spans="1:155" ht="27" customHeight="1" thickBot="1">
      <c r="A198" s="34" t="s">
        <v>86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43" t="s">
        <v>157</v>
      </c>
      <c r="AT198" s="32"/>
      <c r="AU198" s="32"/>
      <c r="AV198" s="32"/>
      <c r="AW198" s="32"/>
      <c r="AX198" s="32"/>
      <c r="AY198" s="32"/>
      <c r="AZ198" s="32"/>
      <c r="BA198" s="32"/>
      <c r="BB198" s="39"/>
      <c r="BC198" s="31" t="s">
        <v>139</v>
      </c>
      <c r="BD198" s="32"/>
      <c r="BE198" s="32"/>
      <c r="BF198" s="32"/>
      <c r="BG198" s="32"/>
      <c r="BH198" s="32"/>
      <c r="BI198" s="32"/>
      <c r="BJ198" s="32"/>
      <c r="BK198" s="32"/>
      <c r="BL198" s="32"/>
      <c r="BM198" s="39"/>
      <c r="BN198" s="31" t="s">
        <v>164</v>
      </c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9"/>
      <c r="CC198" s="31" t="s">
        <v>60</v>
      </c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9"/>
      <c r="CO198" s="31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9"/>
      <c r="DD198" s="40">
        <v>10000</v>
      </c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2"/>
      <c r="DT198" s="40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2"/>
      <c r="EJ198" s="40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61"/>
    </row>
    <row r="199" spans="1:155" ht="27" customHeight="1" thickBot="1">
      <c r="A199" s="34" t="s">
        <v>88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43" t="s">
        <v>157</v>
      </c>
      <c r="AT199" s="32"/>
      <c r="AU199" s="32"/>
      <c r="AV199" s="32"/>
      <c r="AW199" s="32"/>
      <c r="AX199" s="32"/>
      <c r="AY199" s="32"/>
      <c r="AZ199" s="32"/>
      <c r="BA199" s="32"/>
      <c r="BB199" s="39"/>
      <c r="BC199" s="31" t="s">
        <v>139</v>
      </c>
      <c r="BD199" s="32"/>
      <c r="BE199" s="32"/>
      <c r="BF199" s="32"/>
      <c r="BG199" s="32"/>
      <c r="BH199" s="32"/>
      <c r="BI199" s="32"/>
      <c r="BJ199" s="32"/>
      <c r="BK199" s="32"/>
      <c r="BL199" s="32"/>
      <c r="BM199" s="39"/>
      <c r="BN199" s="31" t="s">
        <v>164</v>
      </c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9"/>
      <c r="CC199" s="31" t="s">
        <v>87</v>
      </c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9"/>
      <c r="CO199" s="31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9"/>
      <c r="DD199" s="40">
        <v>10000</v>
      </c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2"/>
      <c r="DT199" s="40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2"/>
      <c r="EJ199" s="40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61"/>
    </row>
    <row r="200" spans="1:155" ht="28.5" customHeight="1" thickBot="1">
      <c r="A200" s="34" t="s">
        <v>89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43" t="s">
        <v>157</v>
      </c>
      <c r="AT200" s="32"/>
      <c r="AU200" s="32"/>
      <c r="AV200" s="32"/>
      <c r="AW200" s="32"/>
      <c r="AX200" s="32"/>
      <c r="AY200" s="32"/>
      <c r="AZ200" s="32"/>
      <c r="BA200" s="32"/>
      <c r="BB200" s="39"/>
      <c r="BC200" s="31" t="s">
        <v>139</v>
      </c>
      <c r="BD200" s="32"/>
      <c r="BE200" s="32"/>
      <c r="BF200" s="32"/>
      <c r="BG200" s="32"/>
      <c r="BH200" s="32"/>
      <c r="BI200" s="32"/>
      <c r="BJ200" s="32"/>
      <c r="BK200" s="32"/>
      <c r="BL200" s="32"/>
      <c r="BM200" s="39"/>
      <c r="BN200" s="31" t="s">
        <v>164</v>
      </c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9"/>
      <c r="CC200" s="31" t="s">
        <v>90</v>
      </c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9"/>
      <c r="CO200" s="31" t="s">
        <v>60</v>
      </c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9"/>
      <c r="DD200" s="40">
        <v>10000</v>
      </c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2"/>
      <c r="DT200" s="40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2"/>
      <c r="EJ200" s="40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61"/>
    </row>
    <row r="201" spans="1:155" ht="13.5" customHeight="1" thickBot="1">
      <c r="A201" s="34" t="s">
        <v>99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43" t="s">
        <v>157</v>
      </c>
      <c r="AT201" s="32"/>
      <c r="AU201" s="32"/>
      <c r="AV201" s="32"/>
      <c r="AW201" s="32"/>
      <c r="AX201" s="32"/>
      <c r="AY201" s="32"/>
      <c r="AZ201" s="32"/>
      <c r="BA201" s="32"/>
      <c r="BB201" s="39"/>
      <c r="BC201" s="31" t="s">
        <v>139</v>
      </c>
      <c r="BD201" s="32"/>
      <c r="BE201" s="32"/>
      <c r="BF201" s="32"/>
      <c r="BG201" s="32"/>
      <c r="BH201" s="32"/>
      <c r="BI201" s="32"/>
      <c r="BJ201" s="32"/>
      <c r="BK201" s="32"/>
      <c r="BL201" s="32"/>
      <c r="BM201" s="39"/>
      <c r="BN201" s="31" t="s">
        <v>164</v>
      </c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9"/>
      <c r="CC201" s="31" t="s">
        <v>90</v>
      </c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9"/>
      <c r="CO201" s="31" t="s">
        <v>100</v>
      </c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9"/>
      <c r="DD201" s="40">
        <v>10000</v>
      </c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2"/>
      <c r="DT201" s="40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2"/>
      <c r="EJ201" s="40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61"/>
    </row>
    <row r="202" spans="1:155" ht="48.75" customHeight="1" thickBot="1">
      <c r="A202" s="34" t="s">
        <v>165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43" t="s">
        <v>157</v>
      </c>
      <c r="AT202" s="32"/>
      <c r="AU202" s="32"/>
      <c r="AV202" s="32"/>
      <c r="AW202" s="32"/>
      <c r="AX202" s="32"/>
      <c r="AY202" s="32"/>
      <c r="AZ202" s="32"/>
      <c r="BA202" s="32"/>
      <c r="BB202" s="39"/>
      <c r="BC202" s="31" t="s">
        <v>139</v>
      </c>
      <c r="BD202" s="32"/>
      <c r="BE202" s="32"/>
      <c r="BF202" s="32"/>
      <c r="BG202" s="32"/>
      <c r="BH202" s="32"/>
      <c r="BI202" s="32"/>
      <c r="BJ202" s="32"/>
      <c r="BK202" s="32"/>
      <c r="BL202" s="32"/>
      <c r="BM202" s="39"/>
      <c r="BN202" s="31" t="s">
        <v>166</v>
      </c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9"/>
      <c r="CC202" s="31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9"/>
      <c r="CO202" s="31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9"/>
      <c r="DD202" s="40">
        <f>DD203</f>
        <v>90000</v>
      </c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2"/>
      <c r="DT202" s="40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2"/>
      <c r="EJ202" s="40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61"/>
    </row>
    <row r="203" spans="1:155" ht="26.25" customHeight="1" thickBot="1">
      <c r="A203" s="34" t="s">
        <v>86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43" t="s">
        <v>157</v>
      </c>
      <c r="AT203" s="32"/>
      <c r="AU203" s="32"/>
      <c r="AV203" s="32"/>
      <c r="AW203" s="32"/>
      <c r="AX203" s="32"/>
      <c r="AY203" s="32"/>
      <c r="AZ203" s="32"/>
      <c r="BA203" s="32"/>
      <c r="BB203" s="39"/>
      <c r="BC203" s="31" t="s">
        <v>139</v>
      </c>
      <c r="BD203" s="32"/>
      <c r="BE203" s="32"/>
      <c r="BF203" s="32"/>
      <c r="BG203" s="32"/>
      <c r="BH203" s="32"/>
      <c r="BI203" s="32"/>
      <c r="BJ203" s="32"/>
      <c r="BK203" s="32"/>
      <c r="BL203" s="32"/>
      <c r="BM203" s="39"/>
      <c r="BN203" s="31" t="s">
        <v>166</v>
      </c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9"/>
      <c r="CC203" s="31" t="s">
        <v>60</v>
      </c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9"/>
      <c r="CO203" s="31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9"/>
      <c r="DD203" s="40">
        <f>DD204</f>
        <v>90000</v>
      </c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2"/>
      <c r="DT203" s="40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2"/>
      <c r="EJ203" s="40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61"/>
    </row>
    <row r="204" spans="1:155" ht="27.75" customHeight="1" thickBot="1">
      <c r="A204" s="34" t="s">
        <v>88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43" t="s">
        <v>157</v>
      </c>
      <c r="AT204" s="32"/>
      <c r="AU204" s="32"/>
      <c r="AV204" s="32"/>
      <c r="AW204" s="32"/>
      <c r="AX204" s="32"/>
      <c r="AY204" s="32"/>
      <c r="AZ204" s="32"/>
      <c r="BA204" s="32"/>
      <c r="BB204" s="39"/>
      <c r="BC204" s="31" t="s">
        <v>139</v>
      </c>
      <c r="BD204" s="32"/>
      <c r="BE204" s="32"/>
      <c r="BF204" s="32"/>
      <c r="BG204" s="32"/>
      <c r="BH204" s="32"/>
      <c r="BI204" s="32"/>
      <c r="BJ204" s="32"/>
      <c r="BK204" s="32"/>
      <c r="BL204" s="32"/>
      <c r="BM204" s="39"/>
      <c r="BN204" s="31" t="s">
        <v>166</v>
      </c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9"/>
      <c r="CC204" s="31" t="s">
        <v>87</v>
      </c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9"/>
      <c r="CO204" s="31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9"/>
      <c r="DD204" s="40">
        <f>DD205</f>
        <v>90000</v>
      </c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2"/>
      <c r="DT204" s="40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2"/>
      <c r="EJ204" s="40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61"/>
    </row>
    <row r="205" spans="1:155" ht="26.25" customHeight="1" thickBot="1">
      <c r="A205" s="34" t="s">
        <v>89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43" t="s">
        <v>157</v>
      </c>
      <c r="AT205" s="32"/>
      <c r="AU205" s="32"/>
      <c r="AV205" s="32"/>
      <c r="AW205" s="32"/>
      <c r="AX205" s="32"/>
      <c r="AY205" s="32"/>
      <c r="AZ205" s="32"/>
      <c r="BA205" s="32"/>
      <c r="BB205" s="39"/>
      <c r="BC205" s="31" t="s">
        <v>139</v>
      </c>
      <c r="BD205" s="32"/>
      <c r="BE205" s="32"/>
      <c r="BF205" s="32"/>
      <c r="BG205" s="32"/>
      <c r="BH205" s="32"/>
      <c r="BI205" s="32"/>
      <c r="BJ205" s="32"/>
      <c r="BK205" s="32"/>
      <c r="BL205" s="32"/>
      <c r="BM205" s="39"/>
      <c r="BN205" s="31" t="s">
        <v>166</v>
      </c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9"/>
      <c r="CC205" s="31" t="s">
        <v>90</v>
      </c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9"/>
      <c r="CO205" s="31" t="s">
        <v>58</v>
      </c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9"/>
      <c r="DD205" s="40">
        <f>DD206</f>
        <v>90000</v>
      </c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2"/>
      <c r="DT205" s="40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2"/>
      <c r="EJ205" s="40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61"/>
    </row>
    <row r="206" spans="1:155" ht="13.5" customHeight="1" thickBot="1">
      <c r="A206" s="34" t="s">
        <v>99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43" t="s">
        <v>157</v>
      </c>
      <c r="AT206" s="32"/>
      <c r="AU206" s="32"/>
      <c r="AV206" s="32"/>
      <c r="AW206" s="32"/>
      <c r="AX206" s="32"/>
      <c r="AY206" s="32"/>
      <c r="AZ206" s="32"/>
      <c r="BA206" s="32"/>
      <c r="BB206" s="39"/>
      <c r="BC206" s="31" t="s">
        <v>139</v>
      </c>
      <c r="BD206" s="32"/>
      <c r="BE206" s="32"/>
      <c r="BF206" s="32"/>
      <c r="BG206" s="32"/>
      <c r="BH206" s="32"/>
      <c r="BI206" s="32"/>
      <c r="BJ206" s="32"/>
      <c r="BK206" s="32"/>
      <c r="BL206" s="32"/>
      <c r="BM206" s="39"/>
      <c r="BN206" s="31" t="s">
        <v>166</v>
      </c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9"/>
      <c r="CC206" s="31" t="s">
        <v>90</v>
      </c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9"/>
      <c r="CO206" s="31" t="s">
        <v>100</v>
      </c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9"/>
      <c r="DD206" s="40">
        <v>90000</v>
      </c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2"/>
      <c r="DT206" s="40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2"/>
      <c r="EJ206" s="40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61"/>
    </row>
    <row r="207" spans="1:155" ht="51" customHeight="1" thickBot="1">
      <c r="A207" s="34" t="s">
        <v>167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43" t="s">
        <v>157</v>
      </c>
      <c r="AT207" s="32"/>
      <c r="AU207" s="32"/>
      <c r="AV207" s="32"/>
      <c r="AW207" s="32"/>
      <c r="AX207" s="32"/>
      <c r="AY207" s="32"/>
      <c r="AZ207" s="32"/>
      <c r="BA207" s="32"/>
      <c r="BB207" s="39"/>
      <c r="BC207" s="31" t="s">
        <v>139</v>
      </c>
      <c r="BD207" s="32"/>
      <c r="BE207" s="32"/>
      <c r="BF207" s="32"/>
      <c r="BG207" s="32"/>
      <c r="BH207" s="32"/>
      <c r="BI207" s="32"/>
      <c r="BJ207" s="32"/>
      <c r="BK207" s="32"/>
      <c r="BL207" s="32"/>
      <c r="BM207" s="39"/>
      <c r="BN207" s="31" t="s">
        <v>168</v>
      </c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9"/>
      <c r="CC207" s="31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9"/>
      <c r="CO207" s="31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9"/>
      <c r="DD207" s="40">
        <f>DD208</f>
        <v>50000</v>
      </c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2"/>
      <c r="DT207" s="40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2"/>
      <c r="EJ207" s="40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61"/>
    </row>
    <row r="208" spans="1:155" ht="24.75" customHeight="1" thickBot="1">
      <c r="A208" s="34" t="s">
        <v>86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43" t="s">
        <v>157</v>
      </c>
      <c r="AT208" s="32"/>
      <c r="AU208" s="32"/>
      <c r="AV208" s="32"/>
      <c r="AW208" s="32"/>
      <c r="AX208" s="32"/>
      <c r="AY208" s="32"/>
      <c r="AZ208" s="32"/>
      <c r="BA208" s="32"/>
      <c r="BB208" s="39"/>
      <c r="BC208" s="31" t="s">
        <v>139</v>
      </c>
      <c r="BD208" s="32"/>
      <c r="BE208" s="32"/>
      <c r="BF208" s="32"/>
      <c r="BG208" s="32"/>
      <c r="BH208" s="32"/>
      <c r="BI208" s="32"/>
      <c r="BJ208" s="32"/>
      <c r="BK208" s="32"/>
      <c r="BL208" s="32"/>
      <c r="BM208" s="39"/>
      <c r="BN208" s="31" t="s">
        <v>168</v>
      </c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9"/>
      <c r="CC208" s="31" t="s">
        <v>60</v>
      </c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9"/>
      <c r="CO208" s="31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9"/>
      <c r="DD208" s="40">
        <f>DD209</f>
        <v>50000</v>
      </c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2"/>
      <c r="DT208" s="40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2"/>
      <c r="EJ208" s="40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61"/>
    </row>
    <row r="209" spans="1:155" ht="25.5" customHeight="1" thickBot="1">
      <c r="A209" s="34" t="s">
        <v>88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43" t="s">
        <v>157</v>
      </c>
      <c r="AT209" s="32"/>
      <c r="AU209" s="32"/>
      <c r="AV209" s="32"/>
      <c r="AW209" s="32"/>
      <c r="AX209" s="32"/>
      <c r="AY209" s="32"/>
      <c r="AZ209" s="32"/>
      <c r="BA209" s="32"/>
      <c r="BB209" s="39"/>
      <c r="BC209" s="31" t="s">
        <v>139</v>
      </c>
      <c r="BD209" s="32"/>
      <c r="BE209" s="32"/>
      <c r="BF209" s="32"/>
      <c r="BG209" s="32"/>
      <c r="BH209" s="32"/>
      <c r="BI209" s="32"/>
      <c r="BJ209" s="32"/>
      <c r="BK209" s="32"/>
      <c r="BL209" s="32"/>
      <c r="BM209" s="39"/>
      <c r="BN209" s="31" t="s">
        <v>168</v>
      </c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9"/>
      <c r="CC209" s="31" t="s">
        <v>87</v>
      </c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9"/>
      <c r="CO209" s="31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9"/>
      <c r="DD209" s="40">
        <f>DD210</f>
        <v>50000</v>
      </c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2"/>
      <c r="DT209" s="40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2"/>
      <c r="EJ209" s="40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61"/>
    </row>
    <row r="210" spans="1:155" ht="24" customHeight="1" thickBot="1">
      <c r="A210" s="34" t="s">
        <v>89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43" t="s">
        <v>157</v>
      </c>
      <c r="AT210" s="32"/>
      <c r="AU210" s="32"/>
      <c r="AV210" s="32"/>
      <c r="AW210" s="32"/>
      <c r="AX210" s="32"/>
      <c r="AY210" s="32"/>
      <c r="AZ210" s="32"/>
      <c r="BA210" s="32"/>
      <c r="BB210" s="39"/>
      <c r="BC210" s="31" t="s">
        <v>139</v>
      </c>
      <c r="BD210" s="32"/>
      <c r="BE210" s="32"/>
      <c r="BF210" s="32"/>
      <c r="BG210" s="32"/>
      <c r="BH210" s="32"/>
      <c r="BI210" s="32"/>
      <c r="BJ210" s="32"/>
      <c r="BK210" s="32"/>
      <c r="BL210" s="32"/>
      <c r="BM210" s="39"/>
      <c r="BN210" s="31" t="s">
        <v>168</v>
      </c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9"/>
      <c r="CC210" s="31" t="s">
        <v>90</v>
      </c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9"/>
      <c r="CO210" s="31" t="s">
        <v>58</v>
      </c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9"/>
      <c r="DD210" s="40">
        <f>DD211</f>
        <v>50000</v>
      </c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2"/>
      <c r="DT210" s="40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2"/>
      <c r="EJ210" s="40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61"/>
    </row>
    <row r="211" spans="1:155" ht="13.5" customHeight="1" thickBot="1">
      <c r="A211" s="34" t="s">
        <v>102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43" t="s">
        <v>157</v>
      </c>
      <c r="AT211" s="32"/>
      <c r="AU211" s="32"/>
      <c r="AV211" s="32"/>
      <c r="AW211" s="32"/>
      <c r="AX211" s="32"/>
      <c r="AY211" s="32"/>
      <c r="AZ211" s="32"/>
      <c r="BA211" s="32"/>
      <c r="BB211" s="39"/>
      <c r="BC211" s="31" t="s">
        <v>139</v>
      </c>
      <c r="BD211" s="32"/>
      <c r="BE211" s="32"/>
      <c r="BF211" s="32"/>
      <c r="BG211" s="32"/>
      <c r="BH211" s="32"/>
      <c r="BI211" s="32"/>
      <c r="BJ211" s="32"/>
      <c r="BK211" s="32"/>
      <c r="BL211" s="32"/>
      <c r="BM211" s="39"/>
      <c r="BN211" s="31" t="s">
        <v>168</v>
      </c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9"/>
      <c r="CC211" s="31" t="s">
        <v>90</v>
      </c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9"/>
      <c r="CO211" s="31" t="s">
        <v>101</v>
      </c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9"/>
      <c r="DD211" s="40">
        <v>50000</v>
      </c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2"/>
      <c r="DT211" s="40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2"/>
      <c r="EJ211" s="40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61"/>
    </row>
    <row r="212" spans="1:155" ht="13.5" customHeight="1" thickBot="1">
      <c r="A212" s="50" t="s">
        <v>192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150"/>
      <c r="AS212" s="145" t="s">
        <v>195</v>
      </c>
      <c r="AT212" s="69"/>
      <c r="AU212" s="69"/>
      <c r="AV212" s="69"/>
      <c r="AW212" s="69"/>
      <c r="AX212" s="69"/>
      <c r="AY212" s="69"/>
      <c r="AZ212" s="69"/>
      <c r="BA212" s="69"/>
      <c r="BB212" s="70"/>
      <c r="BC212" s="68" t="s">
        <v>55</v>
      </c>
      <c r="BD212" s="69"/>
      <c r="BE212" s="69"/>
      <c r="BF212" s="69"/>
      <c r="BG212" s="69"/>
      <c r="BH212" s="69"/>
      <c r="BI212" s="69"/>
      <c r="BJ212" s="69"/>
      <c r="BK212" s="69"/>
      <c r="BL212" s="69"/>
      <c r="BM212" s="70"/>
      <c r="BN212" s="56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5"/>
      <c r="CC212" s="56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5"/>
      <c r="CO212" s="56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5"/>
      <c r="DD212" s="151">
        <f>DD213</f>
        <v>1460800</v>
      </c>
      <c r="DE212" s="152"/>
      <c r="DF212" s="152"/>
      <c r="DG212" s="152"/>
      <c r="DH212" s="152"/>
      <c r="DI212" s="152"/>
      <c r="DJ212" s="152"/>
      <c r="DK212" s="152"/>
      <c r="DL212" s="152"/>
      <c r="DM212" s="152"/>
      <c r="DN212" s="152"/>
      <c r="DO212" s="152"/>
      <c r="DP212" s="152"/>
      <c r="DQ212" s="152"/>
      <c r="DR212" s="152"/>
      <c r="DS212" s="153"/>
      <c r="DT212" s="31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9"/>
      <c r="EJ212" s="31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3"/>
    </row>
    <row r="213" spans="1:155" ht="13.5" customHeight="1" thickBot="1">
      <c r="A213" s="34" t="s">
        <v>193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5" t="s">
        <v>195</v>
      </c>
      <c r="AT213" s="36"/>
      <c r="AU213" s="36"/>
      <c r="AV213" s="36"/>
      <c r="AW213" s="36"/>
      <c r="AX213" s="36"/>
      <c r="AY213" s="36"/>
      <c r="AZ213" s="36"/>
      <c r="BA213" s="36"/>
      <c r="BB213" s="37"/>
      <c r="BC213" s="38" t="s">
        <v>53</v>
      </c>
      <c r="BD213" s="36"/>
      <c r="BE213" s="36"/>
      <c r="BF213" s="36"/>
      <c r="BG213" s="36"/>
      <c r="BH213" s="36"/>
      <c r="BI213" s="36"/>
      <c r="BJ213" s="36"/>
      <c r="BK213" s="36"/>
      <c r="BL213" s="36"/>
      <c r="BM213" s="37"/>
      <c r="BN213" s="31" t="s">
        <v>72</v>
      </c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9"/>
      <c r="CC213" s="38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7"/>
      <c r="CO213" s="38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7"/>
      <c r="DD213" s="40">
        <v>1460800</v>
      </c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2"/>
      <c r="DT213" s="31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9"/>
      <c r="EJ213" s="31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3"/>
    </row>
    <row r="214" spans="1:155" ht="13.5" customHeight="1" thickBot="1">
      <c r="A214" s="34" t="s">
        <v>194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5" t="s">
        <v>195</v>
      </c>
      <c r="AT214" s="36"/>
      <c r="AU214" s="36"/>
      <c r="AV214" s="36"/>
      <c r="AW214" s="36"/>
      <c r="AX214" s="36"/>
      <c r="AY214" s="36"/>
      <c r="AZ214" s="36"/>
      <c r="BA214" s="36"/>
      <c r="BB214" s="37"/>
      <c r="BC214" s="38" t="s">
        <v>53</v>
      </c>
      <c r="BD214" s="36"/>
      <c r="BE214" s="36"/>
      <c r="BF214" s="36"/>
      <c r="BG214" s="36"/>
      <c r="BH214" s="36"/>
      <c r="BI214" s="36"/>
      <c r="BJ214" s="36"/>
      <c r="BK214" s="36"/>
      <c r="BL214" s="36"/>
      <c r="BM214" s="37"/>
      <c r="BN214" s="31" t="s">
        <v>180</v>
      </c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9"/>
      <c r="CC214" s="38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7"/>
      <c r="CO214" s="38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7"/>
      <c r="DD214" s="40">
        <v>1460800</v>
      </c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2"/>
      <c r="DT214" s="31" t="s">
        <v>219</v>
      </c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9"/>
      <c r="EJ214" s="31" t="s">
        <v>219</v>
      </c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9"/>
    </row>
    <row r="215" spans="1:155" ht="13.5" customHeight="1" thickBot="1">
      <c r="A215" s="34" t="s">
        <v>210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5" t="s">
        <v>195</v>
      </c>
      <c r="AT215" s="36"/>
      <c r="AU215" s="36"/>
      <c r="AV215" s="36"/>
      <c r="AW215" s="36"/>
      <c r="AX215" s="36"/>
      <c r="AY215" s="36"/>
      <c r="AZ215" s="36"/>
      <c r="BA215" s="36"/>
      <c r="BB215" s="37"/>
      <c r="BC215" s="38" t="s">
        <v>53</v>
      </c>
      <c r="BD215" s="36"/>
      <c r="BE215" s="36"/>
      <c r="BF215" s="36"/>
      <c r="BG215" s="36"/>
      <c r="BH215" s="36"/>
      <c r="BI215" s="36"/>
      <c r="BJ215" s="36"/>
      <c r="BK215" s="36"/>
      <c r="BL215" s="36"/>
      <c r="BM215" s="37"/>
      <c r="BN215" s="31" t="s">
        <v>180</v>
      </c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9"/>
      <c r="CC215" s="38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7"/>
      <c r="CO215" s="38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7"/>
      <c r="DD215" s="40">
        <v>1460800</v>
      </c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2"/>
      <c r="DT215" s="31" t="s">
        <v>219</v>
      </c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9"/>
      <c r="EJ215" s="31" t="s">
        <v>219</v>
      </c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9"/>
    </row>
    <row r="216" spans="1:155" ht="13.5" customHeight="1" thickBot="1">
      <c r="A216" s="34" t="s">
        <v>177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5" t="s">
        <v>195</v>
      </c>
      <c r="AT216" s="36"/>
      <c r="AU216" s="36"/>
      <c r="AV216" s="36"/>
      <c r="AW216" s="36"/>
      <c r="AX216" s="36"/>
      <c r="AY216" s="36"/>
      <c r="AZ216" s="36"/>
      <c r="BA216" s="36"/>
      <c r="BB216" s="37"/>
      <c r="BC216" s="38" t="s">
        <v>53</v>
      </c>
      <c r="BD216" s="36"/>
      <c r="BE216" s="36"/>
      <c r="BF216" s="36"/>
      <c r="BG216" s="36"/>
      <c r="BH216" s="36"/>
      <c r="BI216" s="36"/>
      <c r="BJ216" s="36"/>
      <c r="BK216" s="36"/>
      <c r="BL216" s="36"/>
      <c r="BM216" s="37"/>
      <c r="BN216" s="31" t="s">
        <v>180</v>
      </c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9"/>
      <c r="CC216" s="38" t="s">
        <v>181</v>
      </c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7"/>
      <c r="CO216" s="38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7"/>
      <c r="DD216" s="40">
        <v>1460800</v>
      </c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2"/>
      <c r="DT216" s="31" t="s">
        <v>219</v>
      </c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9"/>
      <c r="EJ216" s="31" t="s">
        <v>219</v>
      </c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9"/>
    </row>
    <row r="217" spans="1:155" ht="13.5" customHeight="1" thickBot="1">
      <c r="A217" s="34" t="s">
        <v>178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5" t="s">
        <v>195</v>
      </c>
      <c r="AT217" s="36"/>
      <c r="AU217" s="36"/>
      <c r="AV217" s="36"/>
      <c r="AW217" s="36"/>
      <c r="AX217" s="36"/>
      <c r="AY217" s="36"/>
      <c r="AZ217" s="36"/>
      <c r="BA217" s="36"/>
      <c r="BB217" s="37"/>
      <c r="BC217" s="38" t="s">
        <v>53</v>
      </c>
      <c r="BD217" s="36"/>
      <c r="BE217" s="36"/>
      <c r="BF217" s="36"/>
      <c r="BG217" s="36"/>
      <c r="BH217" s="36"/>
      <c r="BI217" s="36"/>
      <c r="BJ217" s="36"/>
      <c r="BK217" s="36"/>
      <c r="BL217" s="36"/>
      <c r="BM217" s="37"/>
      <c r="BN217" s="31" t="s">
        <v>180</v>
      </c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9"/>
      <c r="CC217" s="38" t="s">
        <v>182</v>
      </c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7"/>
      <c r="CO217" s="38" t="s">
        <v>183</v>
      </c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7"/>
      <c r="DD217" s="40">
        <v>1460800</v>
      </c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2"/>
      <c r="DT217" s="31" t="s">
        <v>219</v>
      </c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9"/>
      <c r="EJ217" s="31" t="s">
        <v>219</v>
      </c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9"/>
    </row>
    <row r="218" spans="1:155" ht="27.75" customHeight="1" thickBot="1">
      <c r="A218" s="34" t="s">
        <v>194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5" t="s">
        <v>195</v>
      </c>
      <c r="AT218" s="36"/>
      <c r="AU218" s="36"/>
      <c r="AV218" s="36"/>
      <c r="AW218" s="36"/>
      <c r="AX218" s="36"/>
      <c r="AY218" s="36"/>
      <c r="AZ218" s="36"/>
      <c r="BA218" s="36"/>
      <c r="BB218" s="37"/>
      <c r="BC218" s="38" t="s">
        <v>53</v>
      </c>
      <c r="BD218" s="36"/>
      <c r="BE218" s="36"/>
      <c r="BF218" s="36"/>
      <c r="BG218" s="36"/>
      <c r="BH218" s="36"/>
      <c r="BI218" s="36"/>
      <c r="BJ218" s="36"/>
      <c r="BK218" s="36"/>
      <c r="BL218" s="36"/>
      <c r="BM218" s="37"/>
      <c r="BN218" s="31" t="s">
        <v>211</v>
      </c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9"/>
      <c r="CC218" s="38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7"/>
      <c r="CO218" s="38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7"/>
      <c r="DD218" s="40">
        <v>1460800</v>
      </c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2"/>
      <c r="DT218" s="31" t="s">
        <v>218</v>
      </c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9"/>
      <c r="EJ218" s="31" t="s">
        <v>218</v>
      </c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9"/>
    </row>
    <row r="219" spans="1:155" ht="50.25" customHeight="1" thickBot="1">
      <c r="A219" s="34" t="s">
        <v>210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5" t="s">
        <v>195</v>
      </c>
      <c r="AT219" s="36"/>
      <c r="AU219" s="36"/>
      <c r="AV219" s="36"/>
      <c r="AW219" s="36"/>
      <c r="AX219" s="36"/>
      <c r="AY219" s="36"/>
      <c r="AZ219" s="36"/>
      <c r="BA219" s="36"/>
      <c r="BB219" s="37"/>
      <c r="BC219" s="38" t="s">
        <v>53</v>
      </c>
      <c r="BD219" s="36"/>
      <c r="BE219" s="36"/>
      <c r="BF219" s="36"/>
      <c r="BG219" s="36"/>
      <c r="BH219" s="36"/>
      <c r="BI219" s="36"/>
      <c r="BJ219" s="36"/>
      <c r="BK219" s="36"/>
      <c r="BL219" s="36"/>
      <c r="BM219" s="37"/>
      <c r="BN219" s="31" t="s">
        <v>211</v>
      </c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9"/>
      <c r="CC219" s="38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7"/>
      <c r="CO219" s="38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7"/>
      <c r="DD219" s="40">
        <v>1460800</v>
      </c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2"/>
      <c r="DT219" s="31" t="s">
        <v>218</v>
      </c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9"/>
      <c r="EJ219" s="31" t="s">
        <v>218</v>
      </c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9"/>
    </row>
    <row r="220" spans="1:155" ht="13.5" customHeight="1" thickBot="1">
      <c r="A220" s="34" t="s">
        <v>177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5" t="s">
        <v>195</v>
      </c>
      <c r="AT220" s="36"/>
      <c r="AU220" s="36"/>
      <c r="AV220" s="36"/>
      <c r="AW220" s="36"/>
      <c r="AX220" s="36"/>
      <c r="AY220" s="36"/>
      <c r="AZ220" s="36"/>
      <c r="BA220" s="36"/>
      <c r="BB220" s="37"/>
      <c r="BC220" s="38" t="s">
        <v>53</v>
      </c>
      <c r="BD220" s="36"/>
      <c r="BE220" s="36"/>
      <c r="BF220" s="36"/>
      <c r="BG220" s="36"/>
      <c r="BH220" s="36"/>
      <c r="BI220" s="36"/>
      <c r="BJ220" s="36"/>
      <c r="BK220" s="36"/>
      <c r="BL220" s="36"/>
      <c r="BM220" s="37"/>
      <c r="BN220" s="31" t="s">
        <v>211</v>
      </c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9"/>
      <c r="CC220" s="38" t="s">
        <v>181</v>
      </c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7"/>
      <c r="CO220" s="38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7"/>
      <c r="DD220" s="40">
        <v>1460800</v>
      </c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2"/>
      <c r="DT220" s="31" t="s">
        <v>218</v>
      </c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9"/>
      <c r="EJ220" s="31" t="s">
        <v>218</v>
      </c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9"/>
    </row>
    <row r="221" spans="1:155" ht="13.5" customHeight="1" thickBot="1">
      <c r="A221" s="34" t="s">
        <v>178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5" t="s">
        <v>195</v>
      </c>
      <c r="AT221" s="36"/>
      <c r="AU221" s="36"/>
      <c r="AV221" s="36"/>
      <c r="AW221" s="36"/>
      <c r="AX221" s="36"/>
      <c r="AY221" s="36"/>
      <c r="AZ221" s="36"/>
      <c r="BA221" s="36"/>
      <c r="BB221" s="37"/>
      <c r="BC221" s="38" t="s">
        <v>53</v>
      </c>
      <c r="BD221" s="36"/>
      <c r="BE221" s="36"/>
      <c r="BF221" s="36"/>
      <c r="BG221" s="36"/>
      <c r="BH221" s="36"/>
      <c r="BI221" s="36"/>
      <c r="BJ221" s="36"/>
      <c r="BK221" s="36"/>
      <c r="BL221" s="36"/>
      <c r="BM221" s="37"/>
      <c r="BN221" s="31" t="s">
        <v>211</v>
      </c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9"/>
      <c r="CC221" s="38" t="s">
        <v>182</v>
      </c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7"/>
      <c r="CO221" s="38" t="s">
        <v>183</v>
      </c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7"/>
      <c r="DD221" s="40">
        <v>1460800</v>
      </c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2"/>
      <c r="DT221" s="31" t="s">
        <v>218</v>
      </c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9"/>
      <c r="EJ221" s="31" t="s">
        <v>218</v>
      </c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9"/>
    </row>
    <row r="222" spans="1:155" ht="13.5" customHeight="1" thickBot="1">
      <c r="A222" s="50" t="s">
        <v>213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1" t="s">
        <v>197</v>
      </c>
      <c r="AT222" s="45"/>
      <c r="AU222" s="45"/>
      <c r="AV222" s="45"/>
      <c r="AW222" s="45"/>
      <c r="AX222" s="45"/>
      <c r="AY222" s="45"/>
      <c r="AZ222" s="45"/>
      <c r="BA222" s="45"/>
      <c r="BB222" s="46"/>
      <c r="BC222" s="44" t="s">
        <v>55</v>
      </c>
      <c r="BD222" s="45"/>
      <c r="BE222" s="45"/>
      <c r="BF222" s="45"/>
      <c r="BG222" s="45"/>
      <c r="BH222" s="45"/>
      <c r="BI222" s="45"/>
      <c r="BJ222" s="45"/>
      <c r="BK222" s="45"/>
      <c r="BL222" s="45"/>
      <c r="BM222" s="46"/>
      <c r="BN222" s="44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6"/>
      <c r="CC222" s="44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6"/>
      <c r="CO222" s="44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6"/>
      <c r="DD222" s="47">
        <f>DD223</f>
        <v>48480</v>
      </c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9"/>
      <c r="DT222" s="31" t="s">
        <v>215</v>
      </c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9"/>
      <c r="EJ222" s="31" t="s">
        <v>215</v>
      </c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9"/>
    </row>
    <row r="223" spans="1:155" ht="13.5" customHeight="1" thickBot="1">
      <c r="A223" s="34" t="s">
        <v>212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43" t="s">
        <v>197</v>
      </c>
      <c r="AT223" s="32"/>
      <c r="AU223" s="32"/>
      <c r="AV223" s="32"/>
      <c r="AW223" s="32"/>
      <c r="AX223" s="32"/>
      <c r="AY223" s="32"/>
      <c r="AZ223" s="32"/>
      <c r="BA223" s="32"/>
      <c r="BB223" s="39"/>
      <c r="BC223" s="31" t="s">
        <v>53</v>
      </c>
      <c r="BD223" s="32"/>
      <c r="BE223" s="32"/>
      <c r="BF223" s="32"/>
      <c r="BG223" s="32"/>
      <c r="BH223" s="32"/>
      <c r="BI223" s="32"/>
      <c r="BJ223" s="32"/>
      <c r="BK223" s="32"/>
      <c r="BL223" s="32"/>
      <c r="BM223" s="39"/>
      <c r="BN223" s="31" t="s">
        <v>70</v>
      </c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9"/>
      <c r="CC223" s="44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6"/>
      <c r="CO223" s="44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6"/>
      <c r="DD223" s="40">
        <f>DD224</f>
        <v>48480</v>
      </c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2"/>
      <c r="DT223" s="31" t="s">
        <v>215</v>
      </c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9"/>
      <c r="EJ223" s="31" t="s">
        <v>215</v>
      </c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9"/>
    </row>
    <row r="224" spans="1:155" ht="24.75" customHeight="1" thickBot="1">
      <c r="A224" s="34" t="s">
        <v>141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43" t="s">
        <v>197</v>
      </c>
      <c r="AT224" s="32"/>
      <c r="AU224" s="32"/>
      <c r="AV224" s="32"/>
      <c r="AW224" s="32"/>
      <c r="AX224" s="32"/>
      <c r="AY224" s="32"/>
      <c r="AZ224" s="32"/>
      <c r="BA224" s="32"/>
      <c r="BB224" s="39"/>
      <c r="BC224" s="31" t="s">
        <v>53</v>
      </c>
      <c r="BD224" s="32"/>
      <c r="BE224" s="32"/>
      <c r="BF224" s="32"/>
      <c r="BG224" s="32"/>
      <c r="BH224" s="32"/>
      <c r="BI224" s="32"/>
      <c r="BJ224" s="32"/>
      <c r="BK224" s="32"/>
      <c r="BL224" s="32"/>
      <c r="BM224" s="39"/>
      <c r="BN224" s="31" t="s">
        <v>217</v>
      </c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9"/>
      <c r="CC224" s="44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6"/>
      <c r="CO224" s="44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6"/>
      <c r="DD224" s="40">
        <f>DD225</f>
        <v>48480</v>
      </c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2"/>
      <c r="DT224" s="31" t="s">
        <v>215</v>
      </c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9"/>
      <c r="EJ224" s="31" t="s">
        <v>215</v>
      </c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9"/>
    </row>
    <row r="225" spans="1:155" ht="51" customHeight="1" thickBot="1">
      <c r="A225" s="34" t="s">
        <v>210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43" t="s">
        <v>197</v>
      </c>
      <c r="AT225" s="32"/>
      <c r="AU225" s="32"/>
      <c r="AV225" s="32"/>
      <c r="AW225" s="32"/>
      <c r="AX225" s="32"/>
      <c r="AY225" s="32"/>
      <c r="AZ225" s="32"/>
      <c r="BA225" s="32"/>
      <c r="BB225" s="39"/>
      <c r="BC225" s="31" t="s">
        <v>53</v>
      </c>
      <c r="BD225" s="32"/>
      <c r="BE225" s="32"/>
      <c r="BF225" s="32"/>
      <c r="BG225" s="32"/>
      <c r="BH225" s="32"/>
      <c r="BI225" s="32"/>
      <c r="BJ225" s="32"/>
      <c r="BK225" s="32"/>
      <c r="BL225" s="32"/>
      <c r="BM225" s="39"/>
      <c r="BN225" s="31" t="s">
        <v>217</v>
      </c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9"/>
      <c r="CC225" s="44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6"/>
      <c r="CO225" s="44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6"/>
      <c r="DD225" s="40">
        <f>DD226</f>
        <v>48480</v>
      </c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2"/>
      <c r="DT225" s="31" t="s">
        <v>215</v>
      </c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9"/>
      <c r="EJ225" s="31" t="s">
        <v>215</v>
      </c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9"/>
    </row>
    <row r="226" spans="1:155" ht="13.5" customHeight="1" thickBot="1">
      <c r="A226" s="34" t="s">
        <v>177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43" t="s">
        <v>197</v>
      </c>
      <c r="AT226" s="32"/>
      <c r="AU226" s="32"/>
      <c r="AV226" s="32"/>
      <c r="AW226" s="32"/>
      <c r="AX226" s="32"/>
      <c r="AY226" s="32"/>
      <c r="AZ226" s="32"/>
      <c r="BA226" s="32"/>
      <c r="BB226" s="39"/>
      <c r="BC226" s="31" t="s">
        <v>53</v>
      </c>
      <c r="BD226" s="32"/>
      <c r="BE226" s="32"/>
      <c r="BF226" s="32"/>
      <c r="BG226" s="32"/>
      <c r="BH226" s="32"/>
      <c r="BI226" s="32"/>
      <c r="BJ226" s="32"/>
      <c r="BK226" s="32"/>
      <c r="BL226" s="32"/>
      <c r="BM226" s="39"/>
      <c r="BN226" s="31" t="s">
        <v>217</v>
      </c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9"/>
      <c r="CC226" s="38" t="s">
        <v>181</v>
      </c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7"/>
      <c r="CO226" s="38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7"/>
      <c r="DD226" s="40">
        <f>DD227</f>
        <v>48480</v>
      </c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2"/>
      <c r="DT226" s="31" t="s">
        <v>215</v>
      </c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9"/>
      <c r="EJ226" s="31" t="s">
        <v>215</v>
      </c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9"/>
    </row>
    <row r="227" spans="1:155" ht="13.5" customHeight="1" thickBot="1">
      <c r="A227" s="34" t="s">
        <v>178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43" t="s">
        <v>197</v>
      </c>
      <c r="AT227" s="32"/>
      <c r="AU227" s="32"/>
      <c r="AV227" s="32"/>
      <c r="AW227" s="32"/>
      <c r="AX227" s="32"/>
      <c r="AY227" s="32"/>
      <c r="AZ227" s="32"/>
      <c r="BA227" s="32"/>
      <c r="BB227" s="39"/>
      <c r="BC227" s="31" t="s">
        <v>53</v>
      </c>
      <c r="BD227" s="32"/>
      <c r="BE227" s="32"/>
      <c r="BF227" s="32"/>
      <c r="BG227" s="32"/>
      <c r="BH227" s="32"/>
      <c r="BI227" s="32"/>
      <c r="BJ227" s="32"/>
      <c r="BK227" s="32"/>
      <c r="BL227" s="32"/>
      <c r="BM227" s="39"/>
      <c r="BN227" s="31" t="s">
        <v>217</v>
      </c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9"/>
      <c r="CC227" s="38" t="s">
        <v>182</v>
      </c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7"/>
      <c r="CO227" s="38" t="s">
        <v>183</v>
      </c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7"/>
      <c r="DD227" s="40">
        <v>48480</v>
      </c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2"/>
      <c r="DT227" s="31" t="s">
        <v>215</v>
      </c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9"/>
      <c r="EJ227" s="31" t="s">
        <v>215</v>
      </c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9"/>
    </row>
    <row r="228" spans="1:155" ht="13.5" customHeight="1" thickBot="1">
      <c r="A228" s="50" t="s">
        <v>214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43" t="s">
        <v>112</v>
      </c>
      <c r="AT228" s="32"/>
      <c r="AU228" s="32"/>
      <c r="AV228" s="32"/>
      <c r="AW228" s="32"/>
      <c r="AX228" s="32"/>
      <c r="AY228" s="32"/>
      <c r="AZ228" s="32"/>
      <c r="BA228" s="32"/>
      <c r="BB228" s="39"/>
      <c r="BC228" s="31" t="s">
        <v>53</v>
      </c>
      <c r="BD228" s="32"/>
      <c r="BE228" s="32"/>
      <c r="BF228" s="32"/>
      <c r="BG228" s="32"/>
      <c r="BH228" s="32"/>
      <c r="BI228" s="32"/>
      <c r="BJ228" s="32"/>
      <c r="BK228" s="32"/>
      <c r="BL228" s="32"/>
      <c r="BM228" s="39"/>
      <c r="BN228" s="31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9"/>
      <c r="CC228" s="31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9"/>
      <c r="CO228" s="31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9"/>
      <c r="DD228" s="47">
        <f aca="true" t="shared" si="2" ref="DD228:DD233">DD229</f>
        <v>15000</v>
      </c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9"/>
      <c r="DT228" s="40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2"/>
      <c r="EJ228" s="40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2"/>
    </row>
    <row r="229" spans="1:155" ht="25.5" customHeight="1" thickBot="1">
      <c r="A229" s="34" t="s">
        <v>169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43" t="s">
        <v>112</v>
      </c>
      <c r="AT229" s="32"/>
      <c r="AU229" s="32"/>
      <c r="AV229" s="32"/>
      <c r="AW229" s="32"/>
      <c r="AX229" s="32"/>
      <c r="AY229" s="32"/>
      <c r="AZ229" s="32"/>
      <c r="BA229" s="32"/>
      <c r="BB229" s="39"/>
      <c r="BC229" s="31" t="s">
        <v>53</v>
      </c>
      <c r="BD229" s="32"/>
      <c r="BE229" s="32"/>
      <c r="BF229" s="32"/>
      <c r="BG229" s="32"/>
      <c r="BH229" s="32"/>
      <c r="BI229" s="32"/>
      <c r="BJ229" s="32"/>
      <c r="BK229" s="32"/>
      <c r="BL229" s="32"/>
      <c r="BM229" s="39"/>
      <c r="BN229" s="31" t="s">
        <v>70</v>
      </c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9"/>
      <c r="CC229" s="31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9"/>
      <c r="CO229" s="31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9"/>
      <c r="DD229" s="40">
        <f t="shared" si="2"/>
        <v>15000</v>
      </c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2"/>
      <c r="DT229" s="40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2"/>
      <c r="EJ229" s="40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2"/>
    </row>
    <row r="230" spans="1:155" ht="24.75" customHeight="1" thickBot="1">
      <c r="A230" s="34" t="s">
        <v>141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43" t="s">
        <v>112</v>
      </c>
      <c r="AT230" s="32"/>
      <c r="AU230" s="32"/>
      <c r="AV230" s="32"/>
      <c r="AW230" s="32"/>
      <c r="AX230" s="32"/>
      <c r="AY230" s="32"/>
      <c r="AZ230" s="32"/>
      <c r="BA230" s="32"/>
      <c r="BB230" s="39"/>
      <c r="BC230" s="31" t="s">
        <v>53</v>
      </c>
      <c r="BD230" s="32"/>
      <c r="BE230" s="32"/>
      <c r="BF230" s="32"/>
      <c r="BG230" s="32"/>
      <c r="BH230" s="32"/>
      <c r="BI230" s="32"/>
      <c r="BJ230" s="32"/>
      <c r="BK230" s="32"/>
      <c r="BL230" s="32"/>
      <c r="BM230" s="39"/>
      <c r="BN230" s="31" t="s">
        <v>72</v>
      </c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9"/>
      <c r="CC230" s="31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9"/>
      <c r="CO230" s="31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9"/>
      <c r="DD230" s="40">
        <f t="shared" si="2"/>
        <v>15000</v>
      </c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2"/>
      <c r="DT230" s="40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2"/>
      <c r="EJ230" s="40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2"/>
    </row>
    <row r="231" spans="1:155" ht="49.5" customHeight="1" thickBot="1">
      <c r="A231" s="34" t="s">
        <v>170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43" t="s">
        <v>112</v>
      </c>
      <c r="AT231" s="32"/>
      <c r="AU231" s="32"/>
      <c r="AV231" s="32"/>
      <c r="AW231" s="32"/>
      <c r="AX231" s="32"/>
      <c r="AY231" s="32"/>
      <c r="AZ231" s="32"/>
      <c r="BA231" s="32"/>
      <c r="BB231" s="39"/>
      <c r="BC231" s="31" t="s">
        <v>53</v>
      </c>
      <c r="BD231" s="32"/>
      <c r="BE231" s="32"/>
      <c r="BF231" s="32"/>
      <c r="BG231" s="32"/>
      <c r="BH231" s="32"/>
      <c r="BI231" s="32"/>
      <c r="BJ231" s="32"/>
      <c r="BK231" s="32"/>
      <c r="BL231" s="32"/>
      <c r="BM231" s="39"/>
      <c r="BN231" s="31" t="s">
        <v>171</v>
      </c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9"/>
      <c r="CC231" s="31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9"/>
      <c r="CO231" s="31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9"/>
      <c r="DD231" s="40">
        <f t="shared" si="2"/>
        <v>15000</v>
      </c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2"/>
      <c r="DT231" s="40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2"/>
      <c r="EJ231" s="40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2"/>
    </row>
    <row r="232" spans="1:155" ht="13.5" customHeight="1" thickBot="1">
      <c r="A232" s="34" t="s">
        <v>86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43" t="s">
        <v>112</v>
      </c>
      <c r="AT232" s="32"/>
      <c r="AU232" s="32"/>
      <c r="AV232" s="32"/>
      <c r="AW232" s="32"/>
      <c r="AX232" s="32"/>
      <c r="AY232" s="32"/>
      <c r="AZ232" s="32"/>
      <c r="BA232" s="32"/>
      <c r="BB232" s="39"/>
      <c r="BC232" s="31" t="s">
        <v>53</v>
      </c>
      <c r="BD232" s="32"/>
      <c r="BE232" s="32"/>
      <c r="BF232" s="32"/>
      <c r="BG232" s="32"/>
      <c r="BH232" s="32"/>
      <c r="BI232" s="32"/>
      <c r="BJ232" s="32"/>
      <c r="BK232" s="32"/>
      <c r="BL232" s="32"/>
      <c r="BM232" s="39"/>
      <c r="BN232" s="31" t="s">
        <v>171</v>
      </c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9"/>
      <c r="CC232" s="31" t="s">
        <v>60</v>
      </c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9"/>
      <c r="CO232" s="31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9"/>
      <c r="DD232" s="40">
        <f t="shared" si="2"/>
        <v>15000</v>
      </c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2"/>
      <c r="DT232" s="40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2"/>
      <c r="EJ232" s="40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2"/>
    </row>
    <row r="233" spans="1:155" ht="13.5" customHeight="1" thickBot="1">
      <c r="A233" s="34" t="s">
        <v>88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43" t="s">
        <v>112</v>
      </c>
      <c r="AT233" s="32"/>
      <c r="AU233" s="32"/>
      <c r="AV233" s="32"/>
      <c r="AW233" s="32"/>
      <c r="AX233" s="32"/>
      <c r="AY233" s="32"/>
      <c r="AZ233" s="32"/>
      <c r="BA233" s="32"/>
      <c r="BB233" s="39"/>
      <c r="BC233" s="31" t="s">
        <v>53</v>
      </c>
      <c r="BD233" s="32"/>
      <c r="BE233" s="32"/>
      <c r="BF233" s="32"/>
      <c r="BG233" s="32"/>
      <c r="BH233" s="32"/>
      <c r="BI233" s="32"/>
      <c r="BJ233" s="32"/>
      <c r="BK233" s="32"/>
      <c r="BL233" s="32"/>
      <c r="BM233" s="39"/>
      <c r="BN233" s="31" t="s">
        <v>171</v>
      </c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9"/>
      <c r="CC233" s="31" t="s">
        <v>87</v>
      </c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9"/>
      <c r="CO233" s="31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9"/>
      <c r="DD233" s="40">
        <f t="shared" si="2"/>
        <v>15000</v>
      </c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2"/>
      <c r="DT233" s="40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2"/>
      <c r="EJ233" s="40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2"/>
    </row>
    <row r="234" spans="1:155" ht="13.5" customHeight="1" thickBot="1">
      <c r="A234" s="34" t="s">
        <v>89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43" t="s">
        <v>112</v>
      </c>
      <c r="AT234" s="32"/>
      <c r="AU234" s="32"/>
      <c r="AV234" s="32"/>
      <c r="AW234" s="32"/>
      <c r="AX234" s="32"/>
      <c r="AY234" s="32"/>
      <c r="AZ234" s="32"/>
      <c r="BA234" s="32"/>
      <c r="BB234" s="39"/>
      <c r="BC234" s="31" t="s">
        <v>53</v>
      </c>
      <c r="BD234" s="32"/>
      <c r="BE234" s="32"/>
      <c r="BF234" s="32"/>
      <c r="BG234" s="32"/>
      <c r="BH234" s="32"/>
      <c r="BI234" s="32"/>
      <c r="BJ234" s="32"/>
      <c r="BK234" s="32"/>
      <c r="BL234" s="32"/>
      <c r="BM234" s="39"/>
      <c r="BN234" s="31" t="s">
        <v>171</v>
      </c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9"/>
      <c r="CC234" s="31" t="s">
        <v>90</v>
      </c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9"/>
      <c r="CO234" s="31" t="s">
        <v>58</v>
      </c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9"/>
      <c r="DD234" s="40">
        <f>DD235+DD236</f>
        <v>15000</v>
      </c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2"/>
      <c r="DT234" s="40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2"/>
      <c r="EJ234" s="40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2"/>
    </row>
    <row r="235" spans="1:155" ht="13.5" customHeight="1" thickBot="1">
      <c r="A235" s="34" t="s">
        <v>173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43" t="s">
        <v>112</v>
      </c>
      <c r="AT235" s="32"/>
      <c r="AU235" s="32"/>
      <c r="AV235" s="32"/>
      <c r="AW235" s="32"/>
      <c r="AX235" s="32"/>
      <c r="AY235" s="32"/>
      <c r="AZ235" s="32"/>
      <c r="BA235" s="32"/>
      <c r="BB235" s="39"/>
      <c r="BC235" s="31" t="s">
        <v>53</v>
      </c>
      <c r="BD235" s="32"/>
      <c r="BE235" s="32"/>
      <c r="BF235" s="32"/>
      <c r="BG235" s="32"/>
      <c r="BH235" s="32"/>
      <c r="BI235" s="32"/>
      <c r="BJ235" s="32"/>
      <c r="BK235" s="32"/>
      <c r="BL235" s="32"/>
      <c r="BM235" s="39"/>
      <c r="BN235" s="31" t="s">
        <v>171</v>
      </c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9"/>
      <c r="CC235" s="31" t="s">
        <v>90</v>
      </c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9"/>
      <c r="CO235" s="31" t="s">
        <v>172</v>
      </c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9"/>
      <c r="DD235" s="40">
        <v>6850</v>
      </c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2"/>
      <c r="DT235" s="40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2"/>
      <c r="EJ235" s="40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2"/>
    </row>
    <row r="236" spans="1:155" ht="13.5" customHeight="1" thickBot="1">
      <c r="A236" s="34" t="s">
        <v>102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43" t="s">
        <v>112</v>
      </c>
      <c r="AT236" s="32"/>
      <c r="AU236" s="32"/>
      <c r="AV236" s="32"/>
      <c r="AW236" s="32"/>
      <c r="AX236" s="32"/>
      <c r="AY236" s="32"/>
      <c r="AZ236" s="32"/>
      <c r="BA236" s="32"/>
      <c r="BB236" s="39"/>
      <c r="BC236" s="31" t="s">
        <v>53</v>
      </c>
      <c r="BD236" s="32"/>
      <c r="BE236" s="32"/>
      <c r="BF236" s="32"/>
      <c r="BG236" s="32"/>
      <c r="BH236" s="32"/>
      <c r="BI236" s="32"/>
      <c r="BJ236" s="32"/>
      <c r="BK236" s="32"/>
      <c r="BL236" s="32"/>
      <c r="BM236" s="39"/>
      <c r="BN236" s="31" t="s">
        <v>171</v>
      </c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9"/>
      <c r="CC236" s="31" t="s">
        <v>90</v>
      </c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9"/>
      <c r="CO236" s="31" t="s">
        <v>101</v>
      </c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9"/>
      <c r="DD236" s="40">
        <v>8150</v>
      </c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2"/>
      <c r="DT236" s="40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2"/>
      <c r="EJ236" s="40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2"/>
    </row>
    <row r="237" spans="1:155" ht="35.25" customHeight="1" thickBot="1">
      <c r="A237" s="50" t="s">
        <v>174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1" t="s">
        <v>175</v>
      </c>
      <c r="AT237" s="45"/>
      <c r="AU237" s="45"/>
      <c r="AV237" s="45"/>
      <c r="AW237" s="45"/>
      <c r="AX237" s="45"/>
      <c r="AY237" s="45"/>
      <c r="AZ237" s="45"/>
      <c r="BA237" s="45"/>
      <c r="BB237" s="46"/>
      <c r="BC237" s="44" t="s">
        <v>55</v>
      </c>
      <c r="BD237" s="45"/>
      <c r="BE237" s="45"/>
      <c r="BF237" s="45"/>
      <c r="BG237" s="45"/>
      <c r="BH237" s="45"/>
      <c r="BI237" s="45"/>
      <c r="BJ237" s="45"/>
      <c r="BK237" s="45"/>
      <c r="BL237" s="45"/>
      <c r="BM237" s="46"/>
      <c r="BN237" s="44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6"/>
      <c r="CC237" s="44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6"/>
      <c r="CO237" s="44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6"/>
      <c r="DD237" s="47">
        <f aca="true" t="shared" si="3" ref="DD237:DD242">DD238</f>
        <v>459918.82000000007</v>
      </c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9"/>
      <c r="DT237" s="57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9"/>
      <c r="EJ237" s="57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9"/>
    </row>
    <row r="238" spans="1:155" ht="13.5" customHeight="1" thickBot="1">
      <c r="A238" s="34" t="s">
        <v>176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43" t="s">
        <v>175</v>
      </c>
      <c r="AT238" s="32"/>
      <c r="AU238" s="32"/>
      <c r="AV238" s="32"/>
      <c r="AW238" s="32"/>
      <c r="AX238" s="32"/>
      <c r="AY238" s="32"/>
      <c r="AZ238" s="32"/>
      <c r="BA238" s="32"/>
      <c r="BB238" s="39"/>
      <c r="BC238" s="31" t="s">
        <v>139</v>
      </c>
      <c r="BD238" s="32"/>
      <c r="BE238" s="32"/>
      <c r="BF238" s="32"/>
      <c r="BG238" s="32"/>
      <c r="BH238" s="32"/>
      <c r="BI238" s="32"/>
      <c r="BJ238" s="32"/>
      <c r="BK238" s="32"/>
      <c r="BL238" s="32"/>
      <c r="BM238" s="39"/>
      <c r="BN238" s="31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9"/>
      <c r="CC238" s="31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9"/>
      <c r="CO238" s="31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9"/>
      <c r="DD238" s="40">
        <f t="shared" si="3"/>
        <v>459918.82000000007</v>
      </c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2"/>
      <c r="DT238" s="57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9"/>
      <c r="EJ238" s="57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9"/>
    </row>
    <row r="239" spans="1:155" ht="24" customHeight="1" thickBot="1">
      <c r="A239" s="34" t="s">
        <v>113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43" t="s">
        <v>175</v>
      </c>
      <c r="AT239" s="32"/>
      <c r="AU239" s="32"/>
      <c r="AV239" s="32"/>
      <c r="AW239" s="32"/>
      <c r="AX239" s="32"/>
      <c r="AY239" s="32"/>
      <c r="AZ239" s="32"/>
      <c r="BA239" s="32"/>
      <c r="BB239" s="39"/>
      <c r="BC239" s="31" t="s">
        <v>139</v>
      </c>
      <c r="BD239" s="32"/>
      <c r="BE239" s="32"/>
      <c r="BF239" s="32"/>
      <c r="BG239" s="32"/>
      <c r="BH239" s="32"/>
      <c r="BI239" s="32"/>
      <c r="BJ239" s="32"/>
      <c r="BK239" s="32"/>
      <c r="BL239" s="32"/>
      <c r="BM239" s="39"/>
      <c r="BN239" s="31" t="s">
        <v>70</v>
      </c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9"/>
      <c r="CC239" s="31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9"/>
      <c r="CO239" s="31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9"/>
      <c r="DD239" s="40">
        <f t="shared" si="3"/>
        <v>459918.82000000007</v>
      </c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2"/>
      <c r="DT239" s="57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9"/>
      <c r="EJ239" s="57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9"/>
    </row>
    <row r="240" spans="1:155" ht="24" customHeight="1" thickBot="1">
      <c r="A240" s="34" t="s">
        <v>141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43" t="s">
        <v>175</v>
      </c>
      <c r="AT240" s="32"/>
      <c r="AU240" s="32"/>
      <c r="AV240" s="32"/>
      <c r="AW240" s="32"/>
      <c r="AX240" s="32"/>
      <c r="AY240" s="32"/>
      <c r="AZ240" s="32"/>
      <c r="BA240" s="32"/>
      <c r="BB240" s="39"/>
      <c r="BC240" s="31" t="s">
        <v>139</v>
      </c>
      <c r="BD240" s="32"/>
      <c r="BE240" s="32"/>
      <c r="BF240" s="32"/>
      <c r="BG240" s="32"/>
      <c r="BH240" s="32"/>
      <c r="BI240" s="32"/>
      <c r="BJ240" s="32"/>
      <c r="BK240" s="32"/>
      <c r="BL240" s="32"/>
      <c r="BM240" s="39"/>
      <c r="BN240" s="31" t="s">
        <v>72</v>
      </c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9"/>
      <c r="CC240" s="31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9"/>
      <c r="CO240" s="31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9"/>
      <c r="DD240" s="40">
        <f t="shared" si="3"/>
        <v>459918.82000000007</v>
      </c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2"/>
      <c r="DT240" s="57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9"/>
      <c r="EJ240" s="57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9"/>
    </row>
    <row r="241" spans="1:155" ht="63" customHeight="1" thickBot="1">
      <c r="A241" s="34" t="s">
        <v>210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43" t="s">
        <v>175</v>
      </c>
      <c r="AT241" s="32"/>
      <c r="AU241" s="32"/>
      <c r="AV241" s="32"/>
      <c r="AW241" s="32"/>
      <c r="AX241" s="32"/>
      <c r="AY241" s="32"/>
      <c r="AZ241" s="32"/>
      <c r="BA241" s="32"/>
      <c r="BB241" s="39"/>
      <c r="BC241" s="31" t="s">
        <v>139</v>
      </c>
      <c r="BD241" s="32"/>
      <c r="BE241" s="32"/>
      <c r="BF241" s="32"/>
      <c r="BG241" s="32"/>
      <c r="BH241" s="32"/>
      <c r="BI241" s="32"/>
      <c r="BJ241" s="32"/>
      <c r="BK241" s="32"/>
      <c r="BL241" s="32"/>
      <c r="BM241" s="39"/>
      <c r="BN241" s="31" t="s">
        <v>180</v>
      </c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9"/>
      <c r="CC241" s="129"/>
      <c r="CD241" s="130"/>
      <c r="CE241" s="130"/>
      <c r="CF241" s="130"/>
      <c r="CG241" s="130"/>
      <c r="CH241" s="130"/>
      <c r="CI241" s="130"/>
      <c r="CJ241" s="130"/>
      <c r="CK241" s="130"/>
      <c r="CL241" s="130"/>
      <c r="CM241" s="130"/>
      <c r="CN241" s="131"/>
      <c r="CO241" s="129"/>
      <c r="CP241" s="130"/>
      <c r="CQ241" s="130"/>
      <c r="CR241" s="130"/>
      <c r="CS241" s="130"/>
      <c r="CT241" s="130"/>
      <c r="CU241" s="130"/>
      <c r="CV241" s="130"/>
      <c r="CW241" s="130"/>
      <c r="CX241" s="130"/>
      <c r="CY241" s="130"/>
      <c r="CZ241" s="130"/>
      <c r="DA241" s="130"/>
      <c r="DB241" s="130"/>
      <c r="DC241" s="131"/>
      <c r="DD241" s="40">
        <f t="shared" si="3"/>
        <v>459918.82000000007</v>
      </c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2"/>
      <c r="DT241" s="57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9"/>
      <c r="EJ241" s="57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9"/>
    </row>
    <row r="242" spans="1:155" ht="16.5" customHeight="1" thickBot="1">
      <c r="A242" s="34" t="s">
        <v>177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5" t="s">
        <v>175</v>
      </c>
      <c r="AT242" s="36"/>
      <c r="AU242" s="36"/>
      <c r="AV242" s="36"/>
      <c r="AW242" s="36"/>
      <c r="AX242" s="36"/>
      <c r="AY242" s="36"/>
      <c r="AZ242" s="36"/>
      <c r="BA242" s="36"/>
      <c r="BB242" s="37"/>
      <c r="BC242" s="38" t="s">
        <v>139</v>
      </c>
      <c r="BD242" s="36"/>
      <c r="BE242" s="36"/>
      <c r="BF242" s="36"/>
      <c r="BG242" s="36"/>
      <c r="BH242" s="36"/>
      <c r="BI242" s="36"/>
      <c r="BJ242" s="36"/>
      <c r="BK242" s="36"/>
      <c r="BL242" s="36"/>
      <c r="BM242" s="37"/>
      <c r="BN242" s="31" t="s">
        <v>180</v>
      </c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9"/>
      <c r="CC242" s="38" t="s">
        <v>181</v>
      </c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7"/>
      <c r="CO242" s="38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7"/>
      <c r="DD242" s="40">
        <f t="shared" si="3"/>
        <v>459918.82000000007</v>
      </c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2"/>
      <c r="DT242" s="57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9"/>
      <c r="EJ242" s="57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9"/>
    </row>
    <row r="243" spans="1:155" ht="16.5" customHeight="1" thickBot="1">
      <c r="A243" s="34" t="s">
        <v>178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5" t="s">
        <v>175</v>
      </c>
      <c r="AT243" s="36"/>
      <c r="AU243" s="36"/>
      <c r="AV243" s="36"/>
      <c r="AW243" s="36"/>
      <c r="AX243" s="36"/>
      <c r="AY243" s="36"/>
      <c r="AZ243" s="36"/>
      <c r="BA243" s="36"/>
      <c r="BB243" s="37"/>
      <c r="BC243" s="38" t="s">
        <v>139</v>
      </c>
      <c r="BD243" s="36"/>
      <c r="BE243" s="36"/>
      <c r="BF243" s="36"/>
      <c r="BG243" s="36"/>
      <c r="BH243" s="36"/>
      <c r="BI243" s="36"/>
      <c r="BJ243" s="36"/>
      <c r="BK243" s="36"/>
      <c r="BL243" s="36"/>
      <c r="BM243" s="37"/>
      <c r="BN243" s="31" t="s">
        <v>180</v>
      </c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9"/>
      <c r="CC243" s="38" t="s">
        <v>182</v>
      </c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7"/>
      <c r="CO243" s="38" t="s">
        <v>60</v>
      </c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7"/>
      <c r="DD243" s="40">
        <f>DD244+DD245+DD246+DD247+DD248+DD249+DD250</f>
        <v>459918.82000000007</v>
      </c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2"/>
      <c r="DT243" s="57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9"/>
      <c r="EJ243" s="57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9"/>
    </row>
    <row r="244" spans="1:155" ht="16.5" customHeight="1" thickBot="1">
      <c r="A244" s="34" t="s">
        <v>179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5" t="s">
        <v>175</v>
      </c>
      <c r="AT244" s="36"/>
      <c r="AU244" s="36"/>
      <c r="AV244" s="36"/>
      <c r="AW244" s="36"/>
      <c r="AX244" s="36"/>
      <c r="AY244" s="36"/>
      <c r="AZ244" s="36"/>
      <c r="BA244" s="36"/>
      <c r="BB244" s="37"/>
      <c r="BC244" s="38" t="s">
        <v>139</v>
      </c>
      <c r="BD244" s="36"/>
      <c r="BE244" s="36"/>
      <c r="BF244" s="36"/>
      <c r="BG244" s="36"/>
      <c r="BH244" s="36"/>
      <c r="BI244" s="36"/>
      <c r="BJ244" s="36"/>
      <c r="BK244" s="36"/>
      <c r="BL244" s="36"/>
      <c r="BM244" s="37"/>
      <c r="BN244" s="31" t="s">
        <v>180</v>
      </c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9"/>
      <c r="CC244" s="38" t="s">
        <v>182</v>
      </c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7"/>
      <c r="CO244" s="38" t="s">
        <v>183</v>
      </c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7"/>
      <c r="DD244" s="40">
        <v>90589.08</v>
      </c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2"/>
      <c r="DT244" s="40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2"/>
      <c r="EJ244" s="40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2"/>
    </row>
    <row r="245" spans="1:155" ht="16.5" customHeight="1" thickBot="1">
      <c r="A245" s="34" t="s">
        <v>179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5" t="s">
        <v>175</v>
      </c>
      <c r="AT245" s="36"/>
      <c r="AU245" s="36"/>
      <c r="AV245" s="36"/>
      <c r="AW245" s="36"/>
      <c r="AX245" s="36"/>
      <c r="AY245" s="36"/>
      <c r="AZ245" s="36"/>
      <c r="BA245" s="36"/>
      <c r="BB245" s="37"/>
      <c r="BC245" s="38" t="s">
        <v>139</v>
      </c>
      <c r="BD245" s="36"/>
      <c r="BE245" s="36"/>
      <c r="BF245" s="36"/>
      <c r="BG245" s="36"/>
      <c r="BH245" s="36"/>
      <c r="BI245" s="36"/>
      <c r="BJ245" s="36"/>
      <c r="BK245" s="36"/>
      <c r="BL245" s="36"/>
      <c r="BM245" s="37"/>
      <c r="BN245" s="31" t="s">
        <v>180</v>
      </c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9"/>
      <c r="CC245" s="38" t="s">
        <v>182</v>
      </c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7"/>
      <c r="CO245" s="38" t="s">
        <v>183</v>
      </c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7"/>
      <c r="DD245" s="40">
        <v>0</v>
      </c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2"/>
      <c r="DT245" s="31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9"/>
      <c r="EJ245" s="31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9"/>
    </row>
    <row r="246" spans="1:155" ht="16.5" customHeight="1" thickBot="1">
      <c r="A246" s="34" t="s">
        <v>179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5" t="s">
        <v>175</v>
      </c>
      <c r="AT246" s="36"/>
      <c r="AU246" s="36"/>
      <c r="AV246" s="36"/>
      <c r="AW246" s="36"/>
      <c r="AX246" s="36"/>
      <c r="AY246" s="36"/>
      <c r="AZ246" s="36"/>
      <c r="BA246" s="36"/>
      <c r="BB246" s="37"/>
      <c r="BC246" s="38" t="s">
        <v>139</v>
      </c>
      <c r="BD246" s="36"/>
      <c r="BE246" s="36"/>
      <c r="BF246" s="36"/>
      <c r="BG246" s="36"/>
      <c r="BH246" s="36"/>
      <c r="BI246" s="36"/>
      <c r="BJ246" s="36"/>
      <c r="BK246" s="36"/>
      <c r="BL246" s="36"/>
      <c r="BM246" s="37"/>
      <c r="BN246" s="31" t="s">
        <v>180</v>
      </c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9"/>
      <c r="CC246" s="38" t="s">
        <v>182</v>
      </c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7"/>
      <c r="CO246" s="38" t="s">
        <v>183</v>
      </c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7"/>
      <c r="DD246" s="40">
        <v>45029</v>
      </c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2"/>
      <c r="DT246" s="40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2"/>
      <c r="EJ246" s="40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2"/>
    </row>
    <row r="247" spans="1:155" ht="16.5" customHeight="1" thickBot="1">
      <c r="A247" s="34" t="s">
        <v>179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5" t="s">
        <v>175</v>
      </c>
      <c r="AT247" s="36"/>
      <c r="AU247" s="36"/>
      <c r="AV247" s="36"/>
      <c r="AW247" s="36"/>
      <c r="AX247" s="36"/>
      <c r="AY247" s="36"/>
      <c r="AZ247" s="36"/>
      <c r="BA247" s="36"/>
      <c r="BB247" s="37"/>
      <c r="BC247" s="38" t="s">
        <v>139</v>
      </c>
      <c r="BD247" s="36"/>
      <c r="BE247" s="36"/>
      <c r="BF247" s="36"/>
      <c r="BG247" s="36"/>
      <c r="BH247" s="36"/>
      <c r="BI247" s="36"/>
      <c r="BJ247" s="36"/>
      <c r="BK247" s="36"/>
      <c r="BL247" s="36"/>
      <c r="BM247" s="37"/>
      <c r="BN247" s="31" t="s">
        <v>180</v>
      </c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9"/>
      <c r="CC247" s="38" t="s">
        <v>182</v>
      </c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7"/>
      <c r="CO247" s="38" t="s">
        <v>183</v>
      </c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7"/>
      <c r="DD247" s="40">
        <v>4144.35</v>
      </c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2"/>
      <c r="DT247" s="40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2"/>
      <c r="EJ247" s="40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2"/>
    </row>
    <row r="248" spans="1:155" ht="16.5" customHeight="1" thickBot="1">
      <c r="A248" s="34" t="s">
        <v>179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5" t="s">
        <v>175</v>
      </c>
      <c r="AT248" s="36"/>
      <c r="AU248" s="36"/>
      <c r="AV248" s="36"/>
      <c r="AW248" s="36"/>
      <c r="AX248" s="36"/>
      <c r="AY248" s="36"/>
      <c r="AZ248" s="36"/>
      <c r="BA248" s="36"/>
      <c r="BB248" s="37"/>
      <c r="BC248" s="38" t="s">
        <v>139</v>
      </c>
      <c r="BD248" s="36"/>
      <c r="BE248" s="36"/>
      <c r="BF248" s="36"/>
      <c r="BG248" s="36"/>
      <c r="BH248" s="36"/>
      <c r="BI248" s="36"/>
      <c r="BJ248" s="36"/>
      <c r="BK248" s="36"/>
      <c r="BL248" s="36"/>
      <c r="BM248" s="37"/>
      <c r="BN248" s="31" t="s">
        <v>180</v>
      </c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9"/>
      <c r="CC248" s="38" t="s">
        <v>182</v>
      </c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7"/>
      <c r="CO248" s="38" t="s">
        <v>183</v>
      </c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7"/>
      <c r="DD248" s="40">
        <v>73830</v>
      </c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2"/>
      <c r="DT248" s="40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2"/>
      <c r="EJ248" s="40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2"/>
    </row>
    <row r="249" spans="1:155" ht="16.5" customHeight="1" thickBot="1">
      <c r="A249" s="34" t="s">
        <v>179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5" t="s">
        <v>175</v>
      </c>
      <c r="AT249" s="36"/>
      <c r="AU249" s="36"/>
      <c r="AV249" s="36"/>
      <c r="AW249" s="36"/>
      <c r="AX249" s="36"/>
      <c r="AY249" s="36"/>
      <c r="AZ249" s="36"/>
      <c r="BA249" s="36"/>
      <c r="BB249" s="37"/>
      <c r="BC249" s="38" t="s">
        <v>139</v>
      </c>
      <c r="BD249" s="36"/>
      <c r="BE249" s="36"/>
      <c r="BF249" s="36"/>
      <c r="BG249" s="36"/>
      <c r="BH249" s="36"/>
      <c r="BI249" s="36"/>
      <c r="BJ249" s="36"/>
      <c r="BK249" s="36"/>
      <c r="BL249" s="36"/>
      <c r="BM249" s="37"/>
      <c r="BN249" s="31" t="s">
        <v>180</v>
      </c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9"/>
      <c r="CC249" s="38" t="s">
        <v>182</v>
      </c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7"/>
      <c r="CO249" s="38" t="s">
        <v>183</v>
      </c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7"/>
      <c r="DD249" s="40">
        <v>200000</v>
      </c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2"/>
      <c r="DT249" s="40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2"/>
      <c r="EJ249" s="40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2"/>
    </row>
    <row r="250" spans="1:155" ht="16.5" customHeight="1" thickBot="1">
      <c r="A250" s="34" t="s">
        <v>179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5" t="s">
        <v>175</v>
      </c>
      <c r="AT250" s="36"/>
      <c r="AU250" s="36"/>
      <c r="AV250" s="36"/>
      <c r="AW250" s="36"/>
      <c r="AX250" s="36"/>
      <c r="AY250" s="36"/>
      <c r="AZ250" s="36"/>
      <c r="BA250" s="36"/>
      <c r="BB250" s="37"/>
      <c r="BC250" s="38" t="s">
        <v>139</v>
      </c>
      <c r="BD250" s="36"/>
      <c r="BE250" s="36"/>
      <c r="BF250" s="36"/>
      <c r="BG250" s="36"/>
      <c r="BH250" s="36"/>
      <c r="BI250" s="36"/>
      <c r="BJ250" s="36"/>
      <c r="BK250" s="36"/>
      <c r="BL250" s="36"/>
      <c r="BM250" s="37"/>
      <c r="BN250" s="31" t="s">
        <v>180</v>
      </c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9"/>
      <c r="CC250" s="38" t="s">
        <v>182</v>
      </c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7"/>
      <c r="CO250" s="38" t="s">
        <v>183</v>
      </c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7"/>
      <c r="DD250" s="40">
        <v>46326.39</v>
      </c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2"/>
      <c r="DT250" s="57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9"/>
      <c r="EJ250" s="31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9"/>
    </row>
    <row r="251" spans="1:155" ht="16.5" customHeight="1" thickBot="1">
      <c r="A251" s="50" t="s">
        <v>184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145"/>
      <c r="AT251" s="69"/>
      <c r="AU251" s="69"/>
      <c r="AV251" s="69"/>
      <c r="AW251" s="69"/>
      <c r="AX251" s="69"/>
      <c r="AY251" s="69"/>
      <c r="AZ251" s="69"/>
      <c r="BA251" s="69"/>
      <c r="BB251" s="70"/>
      <c r="BC251" s="68"/>
      <c r="BD251" s="69"/>
      <c r="BE251" s="69"/>
      <c r="BF251" s="69"/>
      <c r="BG251" s="69"/>
      <c r="BH251" s="69"/>
      <c r="BI251" s="69"/>
      <c r="BJ251" s="69"/>
      <c r="BK251" s="69"/>
      <c r="BL251" s="69"/>
      <c r="BM251" s="70"/>
      <c r="BN251" s="44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6"/>
      <c r="CC251" s="68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70"/>
      <c r="CO251" s="68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70"/>
      <c r="DD251" s="47">
        <v>0</v>
      </c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9"/>
      <c r="DT251" s="47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9"/>
      <c r="EJ251" s="47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9"/>
    </row>
    <row r="252" spans="1:155" ht="16.5" customHeight="1" thickBot="1">
      <c r="A252" s="144" t="s">
        <v>34</v>
      </c>
      <c r="B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6"/>
      <c r="CI252" s="146"/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6"/>
      <c r="CU252" s="146"/>
      <c r="CV252" s="146"/>
      <c r="CW252" s="146"/>
      <c r="CX252" s="146"/>
      <c r="CY252" s="146"/>
      <c r="CZ252" s="146"/>
      <c r="DA252" s="146"/>
      <c r="DB252" s="146"/>
      <c r="DC252" s="146"/>
      <c r="DD252" s="66">
        <f>DD251+DD237+DD187+DD145+DD126+DD110+DD34+DD212+DD222+DD228</f>
        <v>9855818.51568</v>
      </c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7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7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7"/>
    </row>
    <row r="253" spans="1:139" ht="13.5" customHeight="1">
      <c r="A253" s="147" t="s">
        <v>38</v>
      </c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CC253" s="133" t="s">
        <v>45</v>
      </c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  <c r="CX253" s="133"/>
      <c r="CY253" s="133"/>
      <c r="CZ253" s="133"/>
      <c r="DA253" s="133"/>
      <c r="DB253" s="133"/>
      <c r="DC253" s="133"/>
      <c r="DT253" s="141"/>
      <c r="DU253" s="142"/>
      <c r="DV253" s="142"/>
      <c r="DW253" s="142"/>
      <c r="DX253" s="142"/>
      <c r="DY253" s="142"/>
      <c r="DZ253" s="142"/>
      <c r="EA253" s="142"/>
      <c r="EB253" s="142"/>
      <c r="EC253" s="142"/>
      <c r="ED253" s="142"/>
      <c r="EE253" s="142"/>
      <c r="EF253" s="142"/>
      <c r="EG253" s="142"/>
      <c r="EH253" s="142"/>
      <c r="EI253" s="143"/>
    </row>
    <row r="254" spans="1:155" s="3" customFormat="1" ht="12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BC254" s="23" t="s">
        <v>4</v>
      </c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26" t="s">
        <v>5</v>
      </c>
      <c r="CD254" s="126"/>
      <c r="CE254" s="126"/>
      <c r="CF254" s="126"/>
      <c r="CG254" s="126"/>
      <c r="CH254" s="126"/>
      <c r="CI254" s="126"/>
      <c r="CJ254" s="126"/>
      <c r="CK254" s="126"/>
      <c r="CL254" s="126"/>
      <c r="CM254" s="126"/>
      <c r="CN254" s="126"/>
      <c r="CO254" s="126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"/>
      <c r="DE254" s="1"/>
      <c r="DF254" s="1"/>
      <c r="DG254" s="1"/>
      <c r="DH254" s="1"/>
      <c r="DI254" s="1"/>
      <c r="DJ254" s="1"/>
      <c r="DK254" s="1" t="s">
        <v>24</v>
      </c>
      <c r="DL254" s="1"/>
      <c r="DM254" s="1"/>
      <c r="DN254" s="1"/>
      <c r="DO254" s="1"/>
      <c r="DP254" s="1"/>
      <c r="DQ254" s="1"/>
      <c r="DR254" s="1"/>
      <c r="DS254" s="1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6"/>
    </row>
    <row r="255" spans="2:155" ht="11.25" customHeight="1">
      <c r="B255" s="9"/>
      <c r="DK255" s="1" t="s">
        <v>25</v>
      </c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137">
        <v>9</v>
      </c>
      <c r="EK255" s="137"/>
      <c r="EL255" s="137"/>
      <c r="EM255" s="137"/>
      <c r="EN255" s="137"/>
      <c r="EO255" s="137"/>
      <c r="EP255" s="137"/>
      <c r="EQ255" s="137"/>
      <c r="ER255" s="137"/>
      <c r="ES255" s="137"/>
      <c r="ET255" s="137"/>
      <c r="EU255" s="137"/>
      <c r="EV255" s="137"/>
      <c r="EW255" s="137"/>
      <c r="EX255" s="137"/>
      <c r="EY255" s="137"/>
    </row>
    <row r="256" spans="1:155" ht="11.25" customHeight="1">
      <c r="A256" s="132" t="s">
        <v>37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CC256" s="133" t="s">
        <v>185</v>
      </c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  <c r="CX256" s="133"/>
      <c r="CY256" s="133"/>
      <c r="CZ256" s="133"/>
      <c r="DA256" s="133"/>
      <c r="DB256" s="133"/>
      <c r="DC256" s="133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</row>
    <row r="257" spans="1:155" s="3" customFormat="1" ht="12">
      <c r="A257" s="1"/>
      <c r="B257" s="132" t="s">
        <v>23</v>
      </c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BC257" s="23" t="s">
        <v>4</v>
      </c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1"/>
      <c r="BY257" s="1"/>
      <c r="BZ257" s="1"/>
      <c r="CA257" s="1"/>
      <c r="CB257" s="1"/>
      <c r="CC257" s="126" t="s">
        <v>5</v>
      </c>
      <c r="CD257" s="126"/>
      <c r="CE257" s="126"/>
      <c r="CF257" s="126"/>
      <c r="CG257" s="126"/>
      <c r="CH257" s="126"/>
      <c r="CI257" s="126"/>
      <c r="CJ257" s="126"/>
      <c r="CK257" s="126"/>
      <c r="CL257" s="126"/>
      <c r="CM257" s="126"/>
      <c r="CN257" s="126"/>
      <c r="CO257" s="126"/>
      <c r="CP257" s="126"/>
      <c r="CQ257" s="126"/>
      <c r="CR257" s="126"/>
      <c r="CS257" s="126"/>
      <c r="CT257" s="126"/>
      <c r="CU257" s="126"/>
      <c r="CV257" s="126"/>
      <c r="CW257" s="126"/>
      <c r="CX257" s="126"/>
      <c r="CY257" s="126"/>
      <c r="CZ257" s="126"/>
      <c r="DA257" s="126"/>
      <c r="DB257" s="126"/>
      <c r="DC257" s="126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18"/>
      <c r="EK257" s="18"/>
      <c r="EL257" s="18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2:139" ht="12">
      <c r="B258" s="2" t="s">
        <v>6</v>
      </c>
      <c r="C258" s="62" t="s">
        <v>216</v>
      </c>
      <c r="D258" s="62"/>
      <c r="E258" s="62"/>
      <c r="F258" s="62"/>
      <c r="G258" s="7" t="s">
        <v>6</v>
      </c>
      <c r="J258" s="62" t="s">
        <v>139</v>
      </c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3">
        <v>20</v>
      </c>
      <c r="Z258" s="63"/>
      <c r="AA258" s="63"/>
      <c r="AB258" s="63"/>
      <c r="AC258" s="64" t="s">
        <v>46</v>
      </c>
      <c r="AD258" s="64"/>
      <c r="AE258" s="64"/>
      <c r="AF258" s="1" t="s">
        <v>7</v>
      </c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</row>
  </sheetData>
  <sheetProtection/>
  <mergeCells count="2044">
    <mergeCell ref="EJ213:EY213"/>
    <mergeCell ref="A218:AR218"/>
    <mergeCell ref="AS218:BB218"/>
    <mergeCell ref="BC218:BM218"/>
    <mergeCell ref="BN218:CB218"/>
    <mergeCell ref="CC218:CN218"/>
    <mergeCell ref="CO218:DC218"/>
    <mergeCell ref="DD218:DS218"/>
    <mergeCell ref="DT218:EI218"/>
    <mergeCell ref="EJ218:EY218"/>
    <mergeCell ref="DD212:DS212"/>
    <mergeCell ref="DT212:EI212"/>
    <mergeCell ref="EJ212:EY212"/>
    <mergeCell ref="A213:AR213"/>
    <mergeCell ref="AS213:BB213"/>
    <mergeCell ref="BC213:BM213"/>
    <mergeCell ref="BN213:CB213"/>
    <mergeCell ref="CC213:CN213"/>
    <mergeCell ref="CO213:DC213"/>
    <mergeCell ref="DD213:DS213"/>
    <mergeCell ref="A212:AR212"/>
    <mergeCell ref="AS212:BB212"/>
    <mergeCell ref="BC212:BM212"/>
    <mergeCell ref="BN212:CB212"/>
    <mergeCell ref="CC212:CN212"/>
    <mergeCell ref="CO212:DC212"/>
    <mergeCell ref="BN221:CB221"/>
    <mergeCell ref="CC221:CN221"/>
    <mergeCell ref="CO221:DC221"/>
    <mergeCell ref="DD221:DS221"/>
    <mergeCell ref="DT221:EI221"/>
    <mergeCell ref="A220:AR220"/>
    <mergeCell ref="BN220:CB220"/>
    <mergeCell ref="CC220:CN220"/>
    <mergeCell ref="CO220:DC220"/>
    <mergeCell ref="DD220:DS220"/>
    <mergeCell ref="BC221:BM221"/>
    <mergeCell ref="EJ221:EY221"/>
    <mergeCell ref="EJ220:EY220"/>
    <mergeCell ref="DT213:EI213"/>
    <mergeCell ref="AR17:CP17"/>
    <mergeCell ref="BN219:CB219"/>
    <mergeCell ref="CC219:CN219"/>
    <mergeCell ref="CO219:DC219"/>
    <mergeCell ref="DD219:DS219"/>
    <mergeCell ref="DT219:EI219"/>
    <mergeCell ref="CC256:DC256"/>
    <mergeCell ref="A253:AR253"/>
    <mergeCell ref="CC257:DC257"/>
    <mergeCell ref="A219:AR219"/>
    <mergeCell ref="A221:AR221"/>
    <mergeCell ref="AS219:BB219"/>
    <mergeCell ref="AS220:BB220"/>
    <mergeCell ref="AS221:BB221"/>
    <mergeCell ref="BC220:BM220"/>
    <mergeCell ref="BC219:BM219"/>
    <mergeCell ref="DD250:DS250"/>
    <mergeCell ref="DT250:EI250"/>
    <mergeCell ref="EJ250:EY250"/>
    <mergeCell ref="A256:T256"/>
    <mergeCell ref="B257:W257"/>
    <mergeCell ref="A251:AR251"/>
    <mergeCell ref="AS251:BB251"/>
    <mergeCell ref="BC251:BM251"/>
    <mergeCell ref="BN251:CB251"/>
    <mergeCell ref="AS252:DC252"/>
    <mergeCell ref="A250:AR250"/>
    <mergeCell ref="AS250:BB250"/>
    <mergeCell ref="BC250:BM250"/>
    <mergeCell ref="BN250:CB250"/>
    <mergeCell ref="CC250:CN250"/>
    <mergeCell ref="CO250:DC250"/>
    <mergeCell ref="EJ248:EY248"/>
    <mergeCell ref="A249:AR249"/>
    <mergeCell ref="AS249:BB249"/>
    <mergeCell ref="BC249:BM249"/>
    <mergeCell ref="BN249:CB249"/>
    <mergeCell ref="CC249:CN249"/>
    <mergeCell ref="CO249:DC249"/>
    <mergeCell ref="DD249:DS249"/>
    <mergeCell ref="EJ249:EY249"/>
    <mergeCell ref="DD247:DS247"/>
    <mergeCell ref="DT247:EI247"/>
    <mergeCell ref="EJ247:EY247"/>
    <mergeCell ref="A248:AR248"/>
    <mergeCell ref="AS248:BB248"/>
    <mergeCell ref="BC248:BM248"/>
    <mergeCell ref="BN248:CB248"/>
    <mergeCell ref="CC248:CN248"/>
    <mergeCell ref="CO248:DC248"/>
    <mergeCell ref="DD248:DS248"/>
    <mergeCell ref="AS246:BB246"/>
    <mergeCell ref="BC246:BM246"/>
    <mergeCell ref="CC246:CN246"/>
    <mergeCell ref="CO246:DC246"/>
    <mergeCell ref="A247:AR247"/>
    <mergeCell ref="AS247:BB247"/>
    <mergeCell ref="BC247:BM247"/>
    <mergeCell ref="BN247:CB247"/>
    <mergeCell ref="CC247:CN247"/>
    <mergeCell ref="CO247:DC247"/>
    <mergeCell ref="AS245:BB245"/>
    <mergeCell ref="BC245:BM245"/>
    <mergeCell ref="CC245:CN245"/>
    <mergeCell ref="CO245:DC245"/>
    <mergeCell ref="BN245:CB245"/>
    <mergeCell ref="EJ245:EY245"/>
    <mergeCell ref="DT231:EI231"/>
    <mergeCell ref="DT232:EI232"/>
    <mergeCell ref="CO243:DC243"/>
    <mergeCell ref="AS244:BB244"/>
    <mergeCell ref="BC244:BM244"/>
    <mergeCell ref="CC244:CN244"/>
    <mergeCell ref="CO244:DC244"/>
    <mergeCell ref="AS236:BB236"/>
    <mergeCell ref="BC236:BM236"/>
    <mergeCell ref="BN240:CB240"/>
    <mergeCell ref="DT252:EI252"/>
    <mergeCell ref="DT244:EI244"/>
    <mergeCell ref="DT243:EI243"/>
    <mergeCell ref="DT242:EI242"/>
    <mergeCell ref="DT249:EI249"/>
    <mergeCell ref="DT246:EI246"/>
    <mergeCell ref="DT248:EI248"/>
    <mergeCell ref="DT199:EI199"/>
    <mergeCell ref="EJ199:EY199"/>
    <mergeCell ref="DD200:DS200"/>
    <mergeCell ref="DT200:EI200"/>
    <mergeCell ref="EJ200:EY200"/>
    <mergeCell ref="DT207:EI207"/>
    <mergeCell ref="EJ206:EY206"/>
    <mergeCell ref="DT205:EI205"/>
    <mergeCell ref="EJ205:EY205"/>
    <mergeCell ref="DT206:EI206"/>
    <mergeCell ref="EJ244:EY244"/>
    <mergeCell ref="A198:AR198"/>
    <mergeCell ref="A199:AR199"/>
    <mergeCell ref="A200:AR200"/>
    <mergeCell ref="DD197:DS197"/>
    <mergeCell ref="DT197:EI197"/>
    <mergeCell ref="EJ197:EY197"/>
    <mergeCell ref="DD198:DS198"/>
    <mergeCell ref="DT198:EI198"/>
    <mergeCell ref="EJ198:EY198"/>
    <mergeCell ref="DT253:EI253"/>
    <mergeCell ref="EJ243:EY243"/>
    <mergeCell ref="A252:AR252"/>
    <mergeCell ref="AS240:BB240"/>
    <mergeCell ref="BC240:BM240"/>
    <mergeCell ref="BN244:CB244"/>
    <mergeCell ref="CC240:CN240"/>
    <mergeCell ref="CO240:DC240"/>
    <mergeCell ref="DD244:DS244"/>
    <mergeCell ref="DT245:EI245"/>
    <mergeCell ref="DD251:DS251"/>
    <mergeCell ref="DT251:EI251"/>
    <mergeCell ref="EJ251:EY251"/>
    <mergeCell ref="A246:AR246"/>
    <mergeCell ref="AS239:BB239"/>
    <mergeCell ref="BC239:BM239"/>
    <mergeCell ref="BN243:CB243"/>
    <mergeCell ref="CC239:CN239"/>
    <mergeCell ref="CO239:DC239"/>
    <mergeCell ref="A245:AR245"/>
    <mergeCell ref="EJ238:EY238"/>
    <mergeCell ref="DT241:EI241"/>
    <mergeCell ref="DT239:EI239"/>
    <mergeCell ref="EJ241:EY241"/>
    <mergeCell ref="AS238:BB238"/>
    <mergeCell ref="BC238:BM238"/>
    <mergeCell ref="CC238:CN238"/>
    <mergeCell ref="CO238:DC238"/>
    <mergeCell ref="EJ239:EY239"/>
    <mergeCell ref="DT238:EI238"/>
    <mergeCell ref="DD240:DS240"/>
    <mergeCell ref="AS237:BB237"/>
    <mergeCell ref="BC237:BM237"/>
    <mergeCell ref="CC237:CN237"/>
    <mergeCell ref="CO237:DC237"/>
    <mergeCell ref="DD236:DS236"/>
    <mergeCell ref="EJ237:EY237"/>
    <mergeCell ref="EJ240:EY240"/>
    <mergeCell ref="A242:AR242"/>
    <mergeCell ref="AS242:BB242"/>
    <mergeCell ref="BC242:BM242"/>
    <mergeCell ref="BN242:CB242"/>
    <mergeCell ref="A241:AR241"/>
    <mergeCell ref="BC241:BM241"/>
    <mergeCell ref="BN241:CB241"/>
    <mergeCell ref="DD241:DS241"/>
    <mergeCell ref="A244:AR244"/>
    <mergeCell ref="A243:AR243"/>
    <mergeCell ref="BN246:CB246"/>
    <mergeCell ref="DD243:DS243"/>
    <mergeCell ref="DD237:DS237"/>
    <mergeCell ref="A238:AR238"/>
    <mergeCell ref="A237:AR237"/>
    <mergeCell ref="BN239:CB239"/>
    <mergeCell ref="AS243:BB243"/>
    <mergeCell ref="DD239:DS239"/>
    <mergeCell ref="AS241:BB241"/>
    <mergeCell ref="DD235:DS235"/>
    <mergeCell ref="DT240:EI240"/>
    <mergeCell ref="AS234:BB234"/>
    <mergeCell ref="BC234:BM234"/>
    <mergeCell ref="BN238:CB238"/>
    <mergeCell ref="CC234:CN234"/>
    <mergeCell ref="CO234:DC234"/>
    <mergeCell ref="DD238:DS238"/>
    <mergeCell ref="AS235:BB235"/>
    <mergeCell ref="A240:AR240"/>
    <mergeCell ref="AS233:BB233"/>
    <mergeCell ref="BC233:BM233"/>
    <mergeCell ref="BN237:CB237"/>
    <mergeCell ref="CC233:CN233"/>
    <mergeCell ref="CO233:DC233"/>
    <mergeCell ref="A239:AR239"/>
    <mergeCell ref="A236:AR236"/>
    <mergeCell ref="A235:AR235"/>
    <mergeCell ref="CC236:CN236"/>
    <mergeCell ref="EJ232:EY232"/>
    <mergeCell ref="EJ231:EY231"/>
    <mergeCell ref="DT233:EI233"/>
    <mergeCell ref="BN236:CB236"/>
    <mergeCell ref="CC232:CN232"/>
    <mergeCell ref="CO232:DC232"/>
    <mergeCell ref="CC235:CN235"/>
    <mergeCell ref="CO235:DC235"/>
    <mergeCell ref="EJ236:EY236"/>
    <mergeCell ref="CO236:DC236"/>
    <mergeCell ref="EJ233:EY233"/>
    <mergeCell ref="EJ234:EY234"/>
    <mergeCell ref="DT235:EI235"/>
    <mergeCell ref="DT234:EI234"/>
    <mergeCell ref="BC235:BM235"/>
    <mergeCell ref="BN235:CB235"/>
    <mergeCell ref="BN234:CB234"/>
    <mergeCell ref="BN233:CB233"/>
    <mergeCell ref="DD234:DS234"/>
    <mergeCell ref="EJ235:EY235"/>
    <mergeCell ref="AS231:BB231"/>
    <mergeCell ref="BC231:BM231"/>
    <mergeCell ref="DT237:EI237"/>
    <mergeCell ref="DT236:EI236"/>
    <mergeCell ref="DT230:EI230"/>
    <mergeCell ref="CC231:CN231"/>
    <mergeCell ref="CO231:DC231"/>
    <mergeCell ref="AS232:BB232"/>
    <mergeCell ref="BC232:BM232"/>
    <mergeCell ref="BN232:CB232"/>
    <mergeCell ref="A229:AR229"/>
    <mergeCell ref="AS229:BB229"/>
    <mergeCell ref="BC229:BM229"/>
    <mergeCell ref="BC230:BM230"/>
    <mergeCell ref="DD233:DS233"/>
    <mergeCell ref="DD232:DS232"/>
    <mergeCell ref="DD231:DS231"/>
    <mergeCell ref="DD230:DS230"/>
    <mergeCell ref="CC230:CN230"/>
    <mergeCell ref="CO230:DC230"/>
    <mergeCell ref="EJ228:EY228"/>
    <mergeCell ref="A234:AR234"/>
    <mergeCell ref="AS227:BB227"/>
    <mergeCell ref="BC227:BM227"/>
    <mergeCell ref="BN231:CB231"/>
    <mergeCell ref="CC227:CN227"/>
    <mergeCell ref="CO227:DC227"/>
    <mergeCell ref="AS230:BB230"/>
    <mergeCell ref="CC229:CN229"/>
    <mergeCell ref="CO229:DC229"/>
    <mergeCell ref="A233:AR233"/>
    <mergeCell ref="AS211:BB211"/>
    <mergeCell ref="BC211:BM211"/>
    <mergeCell ref="BN230:CB230"/>
    <mergeCell ref="CC211:CN211"/>
    <mergeCell ref="CO211:DC211"/>
    <mergeCell ref="CC228:CN228"/>
    <mergeCell ref="A232:AR232"/>
    <mergeCell ref="BN228:CB228"/>
    <mergeCell ref="A230:AR230"/>
    <mergeCell ref="AS210:BB210"/>
    <mergeCell ref="BC210:BM210"/>
    <mergeCell ref="BN229:CB229"/>
    <mergeCell ref="CC210:CN210"/>
    <mergeCell ref="CO210:DC210"/>
    <mergeCell ref="A231:AR231"/>
    <mergeCell ref="A228:AR228"/>
    <mergeCell ref="AS228:BB228"/>
    <mergeCell ref="BC228:BM228"/>
    <mergeCell ref="BN227:CB227"/>
    <mergeCell ref="DD210:DS210"/>
    <mergeCell ref="DT229:EI229"/>
    <mergeCell ref="DD227:DS227"/>
    <mergeCell ref="EJ210:EY210"/>
    <mergeCell ref="EJ211:EY211"/>
    <mergeCell ref="DT227:EI227"/>
    <mergeCell ref="DD228:DS228"/>
    <mergeCell ref="DD229:DS229"/>
    <mergeCell ref="DT228:EI228"/>
    <mergeCell ref="EJ229:EY229"/>
    <mergeCell ref="BN210:CB210"/>
    <mergeCell ref="CO228:DC228"/>
    <mergeCell ref="EJ230:EY230"/>
    <mergeCell ref="BC207:BM207"/>
    <mergeCell ref="BN211:CB211"/>
    <mergeCell ref="CC207:CN207"/>
    <mergeCell ref="CO207:DC207"/>
    <mergeCell ref="DD211:DS211"/>
    <mergeCell ref="CC209:CN209"/>
    <mergeCell ref="CO209:DC209"/>
    <mergeCell ref="AS209:BB209"/>
    <mergeCell ref="BC209:BM209"/>
    <mergeCell ref="AS207:BB207"/>
    <mergeCell ref="DD208:DS208"/>
    <mergeCell ref="DD207:DS207"/>
    <mergeCell ref="DD209:DS209"/>
    <mergeCell ref="AS208:BB208"/>
    <mergeCell ref="BC208:BM208"/>
    <mergeCell ref="CC208:CN208"/>
    <mergeCell ref="CO208:DC208"/>
    <mergeCell ref="EJ208:EY208"/>
    <mergeCell ref="EJ207:EY207"/>
    <mergeCell ref="EJ227:EY227"/>
    <mergeCell ref="EJ209:EY209"/>
    <mergeCell ref="DT208:EI208"/>
    <mergeCell ref="DT209:EI209"/>
    <mergeCell ref="DT210:EI210"/>
    <mergeCell ref="DT211:EI211"/>
    <mergeCell ref="DT220:EI220"/>
    <mergeCell ref="EJ219:EY219"/>
    <mergeCell ref="A227:AR227"/>
    <mergeCell ref="AS205:BB205"/>
    <mergeCell ref="BC205:BM205"/>
    <mergeCell ref="BN209:CB209"/>
    <mergeCell ref="CC205:CN205"/>
    <mergeCell ref="CO205:DC205"/>
    <mergeCell ref="A211:AR211"/>
    <mergeCell ref="A210:AR210"/>
    <mergeCell ref="BN208:CB208"/>
    <mergeCell ref="A209:AR209"/>
    <mergeCell ref="A204:AR204"/>
    <mergeCell ref="A205:AR205"/>
    <mergeCell ref="A206:AR206"/>
    <mergeCell ref="BN204:CB204"/>
    <mergeCell ref="AS206:BB206"/>
    <mergeCell ref="BC206:BM206"/>
    <mergeCell ref="AS203:BB203"/>
    <mergeCell ref="BC203:BM203"/>
    <mergeCell ref="BN207:CB207"/>
    <mergeCell ref="CC203:CN203"/>
    <mergeCell ref="CO203:DC203"/>
    <mergeCell ref="BN206:CB206"/>
    <mergeCell ref="AS204:BB204"/>
    <mergeCell ref="BC204:BM204"/>
    <mergeCell ref="CC204:CN204"/>
    <mergeCell ref="CO204:DC204"/>
    <mergeCell ref="BN202:CB202"/>
    <mergeCell ref="CC202:CN202"/>
    <mergeCell ref="CO202:DC202"/>
    <mergeCell ref="DD206:DS206"/>
    <mergeCell ref="DD204:DS204"/>
    <mergeCell ref="BN205:CB205"/>
    <mergeCell ref="DD203:DS203"/>
    <mergeCell ref="CC206:CN206"/>
    <mergeCell ref="CO206:DC206"/>
    <mergeCell ref="DT204:EI204"/>
    <mergeCell ref="EJ204:EY204"/>
    <mergeCell ref="A208:AR208"/>
    <mergeCell ref="AS201:BB201"/>
    <mergeCell ref="BC201:BM201"/>
    <mergeCell ref="BN201:CB201"/>
    <mergeCell ref="CC201:CN201"/>
    <mergeCell ref="CO201:DC201"/>
    <mergeCell ref="DD205:DS205"/>
    <mergeCell ref="A207:AR207"/>
    <mergeCell ref="AS200:BB200"/>
    <mergeCell ref="BC200:BM200"/>
    <mergeCell ref="BN200:CB200"/>
    <mergeCell ref="CC200:CN200"/>
    <mergeCell ref="CO200:DC200"/>
    <mergeCell ref="A203:AR203"/>
    <mergeCell ref="BN203:CB203"/>
    <mergeCell ref="A201:AR201"/>
    <mergeCell ref="AS202:BB202"/>
    <mergeCell ref="BC202:BM202"/>
    <mergeCell ref="DT202:EI202"/>
    <mergeCell ref="EJ202:EY202"/>
    <mergeCell ref="A202:AR202"/>
    <mergeCell ref="AS199:BB199"/>
    <mergeCell ref="BC199:BM199"/>
    <mergeCell ref="BN199:CB199"/>
    <mergeCell ref="CC199:CN199"/>
    <mergeCell ref="CO199:DC199"/>
    <mergeCell ref="DD199:DS199"/>
    <mergeCell ref="DD202:DS202"/>
    <mergeCell ref="DT203:EI203"/>
    <mergeCell ref="EJ203:EY203"/>
    <mergeCell ref="DT201:EI201"/>
    <mergeCell ref="EJ201:EY201"/>
    <mergeCell ref="EJ196:EY196"/>
    <mergeCell ref="AS198:BB198"/>
    <mergeCell ref="BC198:BM198"/>
    <mergeCell ref="BN198:CB198"/>
    <mergeCell ref="CC198:CN198"/>
    <mergeCell ref="CO198:DC198"/>
    <mergeCell ref="A194:AR194"/>
    <mergeCell ref="AS194:BB194"/>
    <mergeCell ref="EJ195:EY195"/>
    <mergeCell ref="A196:AR196"/>
    <mergeCell ref="AS196:BB196"/>
    <mergeCell ref="BC196:BM196"/>
    <mergeCell ref="BN196:CB196"/>
    <mergeCell ref="CC196:CN196"/>
    <mergeCell ref="CO196:DC196"/>
    <mergeCell ref="DD196:DS196"/>
    <mergeCell ref="A195:AR195"/>
    <mergeCell ref="AS195:BB195"/>
    <mergeCell ref="BC195:BM195"/>
    <mergeCell ref="BN195:CB195"/>
    <mergeCell ref="CC195:CN195"/>
    <mergeCell ref="CO195:DC195"/>
    <mergeCell ref="BC194:BM194"/>
    <mergeCell ref="BN194:CB194"/>
    <mergeCell ref="CC194:CN194"/>
    <mergeCell ref="DT196:EI196"/>
    <mergeCell ref="CO193:DC193"/>
    <mergeCell ref="DD195:DS195"/>
    <mergeCell ref="DT195:EI195"/>
    <mergeCell ref="DD193:DS193"/>
    <mergeCell ref="DT193:EI193"/>
    <mergeCell ref="DT194:EI194"/>
    <mergeCell ref="EJ193:EY193"/>
    <mergeCell ref="DD192:DS192"/>
    <mergeCell ref="DT192:EI192"/>
    <mergeCell ref="EJ192:EY192"/>
    <mergeCell ref="CO194:DC194"/>
    <mergeCell ref="DD194:DS194"/>
    <mergeCell ref="CO192:DC192"/>
    <mergeCell ref="EJ194:EY194"/>
    <mergeCell ref="A193:AR193"/>
    <mergeCell ref="AS193:BB193"/>
    <mergeCell ref="BC193:BM193"/>
    <mergeCell ref="BN193:CB193"/>
    <mergeCell ref="CC193:CN193"/>
    <mergeCell ref="A192:AR192"/>
    <mergeCell ref="AS192:BB192"/>
    <mergeCell ref="BC192:BM192"/>
    <mergeCell ref="BN192:CB192"/>
    <mergeCell ref="CC192:CN192"/>
    <mergeCell ref="EJ190:EY190"/>
    <mergeCell ref="A191:AR191"/>
    <mergeCell ref="AS191:BB191"/>
    <mergeCell ref="BC191:BM191"/>
    <mergeCell ref="BN191:CB191"/>
    <mergeCell ref="CC191:CN191"/>
    <mergeCell ref="CO191:DC191"/>
    <mergeCell ref="DD191:DS191"/>
    <mergeCell ref="DT191:EI191"/>
    <mergeCell ref="EJ191:EY191"/>
    <mergeCell ref="DT189:EI189"/>
    <mergeCell ref="EJ189:EY189"/>
    <mergeCell ref="A190:AR190"/>
    <mergeCell ref="AS190:BB190"/>
    <mergeCell ref="BC190:BM190"/>
    <mergeCell ref="BN190:CB190"/>
    <mergeCell ref="CC190:CN190"/>
    <mergeCell ref="CO190:DC190"/>
    <mergeCell ref="DD190:DS190"/>
    <mergeCell ref="DT190:EI190"/>
    <mergeCell ref="DD188:DS188"/>
    <mergeCell ref="DT188:EI188"/>
    <mergeCell ref="EJ188:EY188"/>
    <mergeCell ref="A189:AR189"/>
    <mergeCell ref="AS189:BB189"/>
    <mergeCell ref="BC189:BM189"/>
    <mergeCell ref="BN189:CB189"/>
    <mergeCell ref="CC189:CN189"/>
    <mergeCell ref="CO189:DC189"/>
    <mergeCell ref="DD189:DS189"/>
    <mergeCell ref="A188:AR188"/>
    <mergeCell ref="AS188:BB188"/>
    <mergeCell ref="BC188:BM188"/>
    <mergeCell ref="BN188:CB188"/>
    <mergeCell ref="CC188:CN188"/>
    <mergeCell ref="CO188:DC188"/>
    <mergeCell ref="EJ186:EY186"/>
    <mergeCell ref="A187:AR187"/>
    <mergeCell ref="AS187:BB187"/>
    <mergeCell ref="BC187:BM187"/>
    <mergeCell ref="BN187:CB187"/>
    <mergeCell ref="CC187:CN187"/>
    <mergeCell ref="CO187:DC187"/>
    <mergeCell ref="DD187:DS187"/>
    <mergeCell ref="DT187:EI187"/>
    <mergeCell ref="EJ187:EY187"/>
    <mergeCell ref="DT185:EI185"/>
    <mergeCell ref="EJ185:EY185"/>
    <mergeCell ref="A186:AR186"/>
    <mergeCell ref="AS186:BB186"/>
    <mergeCell ref="BC186:BM186"/>
    <mergeCell ref="BN186:CB186"/>
    <mergeCell ref="CC186:CN186"/>
    <mergeCell ref="CO186:DC186"/>
    <mergeCell ref="DD186:DS186"/>
    <mergeCell ref="DT186:EI186"/>
    <mergeCell ref="DD184:DS184"/>
    <mergeCell ref="DT184:EI184"/>
    <mergeCell ref="EJ184:EY184"/>
    <mergeCell ref="A185:AR185"/>
    <mergeCell ref="AS185:BB185"/>
    <mergeCell ref="BC185:BM185"/>
    <mergeCell ref="BN185:CB185"/>
    <mergeCell ref="CC185:CN185"/>
    <mergeCell ref="CO185:DC185"/>
    <mergeCell ref="DD185:DS185"/>
    <mergeCell ref="A184:AR184"/>
    <mergeCell ref="AS184:BB184"/>
    <mergeCell ref="BC184:BM184"/>
    <mergeCell ref="BN184:CB184"/>
    <mergeCell ref="CC184:CN184"/>
    <mergeCell ref="CO184:DC184"/>
    <mergeCell ref="EJ182:EY182"/>
    <mergeCell ref="A183:AR183"/>
    <mergeCell ref="AS183:BB183"/>
    <mergeCell ref="BC183:BM183"/>
    <mergeCell ref="BN183:CB183"/>
    <mergeCell ref="CC183:CN183"/>
    <mergeCell ref="CO183:DC183"/>
    <mergeCell ref="DD183:DS183"/>
    <mergeCell ref="DT183:EI183"/>
    <mergeCell ref="EJ183:EY183"/>
    <mergeCell ref="DT181:EI181"/>
    <mergeCell ref="EJ181:EY181"/>
    <mergeCell ref="A182:AR182"/>
    <mergeCell ref="AS182:BB182"/>
    <mergeCell ref="BC182:BM182"/>
    <mergeCell ref="BN182:CB182"/>
    <mergeCell ref="CC182:CN182"/>
    <mergeCell ref="CO182:DC182"/>
    <mergeCell ref="DD182:DS182"/>
    <mergeCell ref="DT182:EI182"/>
    <mergeCell ref="DD180:DS180"/>
    <mergeCell ref="DT180:EI180"/>
    <mergeCell ref="EJ180:EY180"/>
    <mergeCell ref="A181:AR181"/>
    <mergeCell ref="AS181:BB181"/>
    <mergeCell ref="BC181:BM181"/>
    <mergeCell ref="BN181:CB181"/>
    <mergeCell ref="CC181:CN181"/>
    <mergeCell ref="CO181:DC181"/>
    <mergeCell ref="DD181:DS181"/>
    <mergeCell ref="A180:AR180"/>
    <mergeCell ref="AS180:BB180"/>
    <mergeCell ref="BC180:BM180"/>
    <mergeCell ref="BN180:CB180"/>
    <mergeCell ref="CC180:CN180"/>
    <mergeCell ref="CO180:DC180"/>
    <mergeCell ref="EJ178:EY178"/>
    <mergeCell ref="A179:AR179"/>
    <mergeCell ref="AS179:BB179"/>
    <mergeCell ref="BC179:BM179"/>
    <mergeCell ref="BN179:CB179"/>
    <mergeCell ref="CC179:CN179"/>
    <mergeCell ref="CO179:DC179"/>
    <mergeCell ref="DD179:DS179"/>
    <mergeCell ref="DT179:EI179"/>
    <mergeCell ref="EJ179:EY179"/>
    <mergeCell ref="DT177:EI177"/>
    <mergeCell ref="EJ177:EY177"/>
    <mergeCell ref="A178:AR178"/>
    <mergeCell ref="AS178:BB178"/>
    <mergeCell ref="BC178:BM178"/>
    <mergeCell ref="BN178:CB178"/>
    <mergeCell ref="CC178:CN178"/>
    <mergeCell ref="CO178:DC178"/>
    <mergeCell ref="DD178:DS178"/>
    <mergeCell ref="DT178:EI178"/>
    <mergeCell ref="DD146:DS146"/>
    <mergeCell ref="DT146:EI146"/>
    <mergeCell ref="EJ146:EY146"/>
    <mergeCell ref="A177:AR177"/>
    <mergeCell ref="AS177:BB177"/>
    <mergeCell ref="BC177:BM177"/>
    <mergeCell ref="BN177:CB177"/>
    <mergeCell ref="CC177:CN177"/>
    <mergeCell ref="CO177:DC177"/>
    <mergeCell ref="DD177:DS177"/>
    <mergeCell ref="A146:AR146"/>
    <mergeCell ref="AS146:BB146"/>
    <mergeCell ref="BC146:BM146"/>
    <mergeCell ref="BN146:CB146"/>
    <mergeCell ref="CC146:CN146"/>
    <mergeCell ref="CO146:DC146"/>
    <mergeCell ref="A197:AR197"/>
    <mergeCell ref="AS197:BB197"/>
    <mergeCell ref="BC197:BM197"/>
    <mergeCell ref="BN197:CB197"/>
    <mergeCell ref="CC197:CN197"/>
    <mergeCell ref="A145:AR145"/>
    <mergeCell ref="AS145:BB145"/>
    <mergeCell ref="BC145:BM145"/>
    <mergeCell ref="BN145:CB145"/>
    <mergeCell ref="CC145:CN145"/>
    <mergeCell ref="CO133:DC133"/>
    <mergeCell ref="DD145:DS145"/>
    <mergeCell ref="DT145:EI145"/>
    <mergeCell ref="DD133:DS133"/>
    <mergeCell ref="DT133:EI133"/>
    <mergeCell ref="EJ133:EY133"/>
    <mergeCell ref="CO145:DC145"/>
    <mergeCell ref="EJ145:EY145"/>
    <mergeCell ref="EJ134:EY134"/>
    <mergeCell ref="DD134:DS134"/>
    <mergeCell ref="DD132:DS132"/>
    <mergeCell ref="DT132:EI132"/>
    <mergeCell ref="EJ132:EY132"/>
    <mergeCell ref="CO197:DC197"/>
    <mergeCell ref="DD201:DS201"/>
    <mergeCell ref="A133:AR133"/>
    <mergeCell ref="AS133:BB133"/>
    <mergeCell ref="BC133:BM133"/>
    <mergeCell ref="BN133:CB133"/>
    <mergeCell ref="CC133:CN133"/>
    <mergeCell ref="A132:AR132"/>
    <mergeCell ref="AS132:BB132"/>
    <mergeCell ref="BC132:BM132"/>
    <mergeCell ref="BN132:CB132"/>
    <mergeCell ref="CC132:CN132"/>
    <mergeCell ref="CO132:DC132"/>
    <mergeCell ref="EJ130:EY130"/>
    <mergeCell ref="A131:AR131"/>
    <mergeCell ref="AS131:BB131"/>
    <mergeCell ref="BC131:BM131"/>
    <mergeCell ref="BN131:CB131"/>
    <mergeCell ref="CC131:CN131"/>
    <mergeCell ref="CO131:DC131"/>
    <mergeCell ref="DD131:DS131"/>
    <mergeCell ref="DT131:EI131"/>
    <mergeCell ref="EJ131:EY131"/>
    <mergeCell ref="DT129:EI129"/>
    <mergeCell ref="EJ129:EY129"/>
    <mergeCell ref="A130:AR130"/>
    <mergeCell ref="AS130:BB130"/>
    <mergeCell ref="BC130:BM130"/>
    <mergeCell ref="BN130:CB130"/>
    <mergeCell ref="CC130:CN130"/>
    <mergeCell ref="CO130:DC130"/>
    <mergeCell ref="DD130:DS130"/>
    <mergeCell ref="DT130:EI130"/>
    <mergeCell ref="DD128:DS128"/>
    <mergeCell ref="DT128:EI128"/>
    <mergeCell ref="EJ128:EY128"/>
    <mergeCell ref="A129:AR129"/>
    <mergeCell ref="AS129:BB129"/>
    <mergeCell ref="BC129:BM129"/>
    <mergeCell ref="BN129:CB129"/>
    <mergeCell ref="CC129:CN129"/>
    <mergeCell ref="CO129:DC129"/>
    <mergeCell ref="DD129:DS129"/>
    <mergeCell ref="A128:AR128"/>
    <mergeCell ref="AS128:BB128"/>
    <mergeCell ref="BC128:BM128"/>
    <mergeCell ref="BN128:CB128"/>
    <mergeCell ref="CC128:CN128"/>
    <mergeCell ref="CO128:DC128"/>
    <mergeCell ref="EJ126:EY126"/>
    <mergeCell ref="A127:AR127"/>
    <mergeCell ref="AS127:BB127"/>
    <mergeCell ref="BC127:BM127"/>
    <mergeCell ref="BN127:CB127"/>
    <mergeCell ref="CC127:CN127"/>
    <mergeCell ref="CO127:DC127"/>
    <mergeCell ref="DD127:DS127"/>
    <mergeCell ref="DT127:EI127"/>
    <mergeCell ref="EJ127:EY127"/>
    <mergeCell ref="DT125:EI125"/>
    <mergeCell ref="EJ125:EY125"/>
    <mergeCell ref="A126:AR126"/>
    <mergeCell ref="AS126:BB126"/>
    <mergeCell ref="BC126:BM126"/>
    <mergeCell ref="BN126:CB126"/>
    <mergeCell ref="CC126:CN126"/>
    <mergeCell ref="CO126:DC126"/>
    <mergeCell ref="DD126:DS126"/>
    <mergeCell ref="DT126:EI126"/>
    <mergeCell ref="DD124:DS124"/>
    <mergeCell ref="DT124:EI124"/>
    <mergeCell ref="EJ124:EY124"/>
    <mergeCell ref="A125:AR125"/>
    <mergeCell ref="AS125:BB125"/>
    <mergeCell ref="BC125:BM125"/>
    <mergeCell ref="BN125:CB125"/>
    <mergeCell ref="CC125:CN125"/>
    <mergeCell ref="CO125:DC125"/>
    <mergeCell ref="DD125:DS125"/>
    <mergeCell ref="A124:AR124"/>
    <mergeCell ref="AS124:BB124"/>
    <mergeCell ref="BC124:BM124"/>
    <mergeCell ref="BN124:CB124"/>
    <mergeCell ref="CC124:CN124"/>
    <mergeCell ref="CO124:DC124"/>
    <mergeCell ref="EJ122:EY122"/>
    <mergeCell ref="A123:AR123"/>
    <mergeCell ref="AS123:BB123"/>
    <mergeCell ref="BC123:BM123"/>
    <mergeCell ref="BN123:CB123"/>
    <mergeCell ref="CC123:CN123"/>
    <mergeCell ref="CO123:DC123"/>
    <mergeCell ref="DD123:DS123"/>
    <mergeCell ref="DT123:EI123"/>
    <mergeCell ref="EJ123:EY123"/>
    <mergeCell ref="DT121:EI121"/>
    <mergeCell ref="EJ121:EY121"/>
    <mergeCell ref="A122:AR122"/>
    <mergeCell ref="AS122:BB122"/>
    <mergeCell ref="BC122:BM122"/>
    <mergeCell ref="BN122:CB122"/>
    <mergeCell ref="CC122:CN122"/>
    <mergeCell ref="CO122:DC122"/>
    <mergeCell ref="DD122:DS122"/>
    <mergeCell ref="DT122:EI122"/>
    <mergeCell ref="DD120:DS120"/>
    <mergeCell ref="DT120:EI120"/>
    <mergeCell ref="EJ120:EY120"/>
    <mergeCell ref="A121:AR121"/>
    <mergeCell ref="AS121:BB121"/>
    <mergeCell ref="BC121:BM121"/>
    <mergeCell ref="BN121:CB121"/>
    <mergeCell ref="CC121:CN121"/>
    <mergeCell ref="CO121:DC121"/>
    <mergeCell ref="DD121:DS121"/>
    <mergeCell ref="A120:AR120"/>
    <mergeCell ref="AS120:BB120"/>
    <mergeCell ref="BC120:BM120"/>
    <mergeCell ref="BN120:CB120"/>
    <mergeCell ref="CC120:CN120"/>
    <mergeCell ref="CO120:DC120"/>
    <mergeCell ref="EJ118:EY118"/>
    <mergeCell ref="A119:AR119"/>
    <mergeCell ref="AS119:BB119"/>
    <mergeCell ref="BC119:BM119"/>
    <mergeCell ref="BN119:CB119"/>
    <mergeCell ref="CC119:CN119"/>
    <mergeCell ref="CO119:DC119"/>
    <mergeCell ref="DD119:DS119"/>
    <mergeCell ref="DT119:EI119"/>
    <mergeCell ref="EJ119:EY119"/>
    <mergeCell ref="DT117:EI117"/>
    <mergeCell ref="EJ117:EY117"/>
    <mergeCell ref="A118:AR118"/>
    <mergeCell ref="AS118:BB118"/>
    <mergeCell ref="BC118:BM118"/>
    <mergeCell ref="BN118:CB118"/>
    <mergeCell ref="CC118:CN118"/>
    <mergeCell ref="CO118:DC118"/>
    <mergeCell ref="DD118:DS118"/>
    <mergeCell ref="DT118:EI118"/>
    <mergeCell ref="DD116:DS116"/>
    <mergeCell ref="DT116:EI116"/>
    <mergeCell ref="EJ116:EY116"/>
    <mergeCell ref="A117:AR117"/>
    <mergeCell ref="AS117:BB117"/>
    <mergeCell ref="BC117:BM117"/>
    <mergeCell ref="BN117:CB117"/>
    <mergeCell ref="CC117:CN117"/>
    <mergeCell ref="CO117:DC117"/>
    <mergeCell ref="DD117:DS117"/>
    <mergeCell ref="DD114:DS114"/>
    <mergeCell ref="DT114:EI114"/>
    <mergeCell ref="EJ114:EY114"/>
    <mergeCell ref="EJ115:EY115"/>
    <mergeCell ref="A116:AR116"/>
    <mergeCell ref="AS116:BB116"/>
    <mergeCell ref="BC116:BM116"/>
    <mergeCell ref="BN116:CB116"/>
    <mergeCell ref="CC116:CN116"/>
    <mergeCell ref="CO116:DC116"/>
    <mergeCell ref="A114:AR114"/>
    <mergeCell ref="AS114:BB114"/>
    <mergeCell ref="BC114:BM114"/>
    <mergeCell ref="BN114:CB114"/>
    <mergeCell ref="CC114:CN114"/>
    <mergeCell ref="CO114:DC114"/>
    <mergeCell ref="EJ112:EY112"/>
    <mergeCell ref="A113:AR113"/>
    <mergeCell ref="AS113:BB113"/>
    <mergeCell ref="BC113:BM113"/>
    <mergeCell ref="BN113:CB113"/>
    <mergeCell ref="CC113:CN113"/>
    <mergeCell ref="CO113:DC113"/>
    <mergeCell ref="DD113:DS113"/>
    <mergeCell ref="DT113:EI113"/>
    <mergeCell ref="EJ113:EY113"/>
    <mergeCell ref="DT111:EI111"/>
    <mergeCell ref="EJ111:EY111"/>
    <mergeCell ref="A112:AR112"/>
    <mergeCell ref="AS112:BB112"/>
    <mergeCell ref="BC112:BM112"/>
    <mergeCell ref="BN112:CB112"/>
    <mergeCell ref="CC112:CN112"/>
    <mergeCell ref="CO112:DC112"/>
    <mergeCell ref="DD112:DS112"/>
    <mergeCell ref="DT112:EI112"/>
    <mergeCell ref="DD110:DS110"/>
    <mergeCell ref="DT110:EI110"/>
    <mergeCell ref="EJ110:EY110"/>
    <mergeCell ref="A111:AR111"/>
    <mergeCell ref="AS111:BB111"/>
    <mergeCell ref="BC111:BM111"/>
    <mergeCell ref="BN111:CB111"/>
    <mergeCell ref="CC111:CN111"/>
    <mergeCell ref="CO111:DC111"/>
    <mergeCell ref="DD111:DS111"/>
    <mergeCell ref="A110:AR110"/>
    <mergeCell ref="AS110:BB110"/>
    <mergeCell ref="BC110:BM110"/>
    <mergeCell ref="BN110:CB110"/>
    <mergeCell ref="CC110:CN110"/>
    <mergeCell ref="CO110:DC110"/>
    <mergeCell ref="EJ108:EY108"/>
    <mergeCell ref="A109:AR109"/>
    <mergeCell ref="AS109:BB109"/>
    <mergeCell ref="BC109:BM109"/>
    <mergeCell ref="BN109:CB109"/>
    <mergeCell ref="CC109:CN109"/>
    <mergeCell ref="CO109:DC109"/>
    <mergeCell ref="DD109:DS109"/>
    <mergeCell ref="DT109:EI109"/>
    <mergeCell ref="EJ109:EY109"/>
    <mergeCell ref="DT107:EI107"/>
    <mergeCell ref="EJ107:EY107"/>
    <mergeCell ref="A108:AR108"/>
    <mergeCell ref="AS108:BB108"/>
    <mergeCell ref="BC108:BM108"/>
    <mergeCell ref="BN108:CB108"/>
    <mergeCell ref="CC108:CN108"/>
    <mergeCell ref="CO108:DC108"/>
    <mergeCell ref="DD108:DS108"/>
    <mergeCell ref="DT108:EI108"/>
    <mergeCell ref="DD106:DS106"/>
    <mergeCell ref="DT106:EI106"/>
    <mergeCell ref="EJ106:EY106"/>
    <mergeCell ref="A107:AR107"/>
    <mergeCell ref="AS107:BB107"/>
    <mergeCell ref="BC107:BM107"/>
    <mergeCell ref="BN107:CB107"/>
    <mergeCell ref="CC107:CN107"/>
    <mergeCell ref="CO107:DC107"/>
    <mergeCell ref="DD107:DS107"/>
    <mergeCell ref="A106:AR106"/>
    <mergeCell ref="AS106:BB106"/>
    <mergeCell ref="BC106:BM106"/>
    <mergeCell ref="BN106:CB106"/>
    <mergeCell ref="CC106:CN106"/>
    <mergeCell ref="CO106:DC106"/>
    <mergeCell ref="EJ104:EY104"/>
    <mergeCell ref="A105:AR105"/>
    <mergeCell ref="AS105:BB105"/>
    <mergeCell ref="BC105:BM105"/>
    <mergeCell ref="BN105:CB105"/>
    <mergeCell ref="CC105:CN105"/>
    <mergeCell ref="CO105:DC105"/>
    <mergeCell ref="DD105:DS105"/>
    <mergeCell ref="DT105:EI105"/>
    <mergeCell ref="EJ105:EY105"/>
    <mergeCell ref="DT103:EI103"/>
    <mergeCell ref="EJ103:EY103"/>
    <mergeCell ref="A104:AR104"/>
    <mergeCell ref="AS104:BB104"/>
    <mergeCell ref="BC104:BM104"/>
    <mergeCell ref="BN104:CB104"/>
    <mergeCell ref="CC104:CN104"/>
    <mergeCell ref="CO104:DC104"/>
    <mergeCell ref="DD104:DS104"/>
    <mergeCell ref="DT104:EI104"/>
    <mergeCell ref="DD102:DS102"/>
    <mergeCell ref="DT102:EI102"/>
    <mergeCell ref="EJ102:EY102"/>
    <mergeCell ref="A103:AR103"/>
    <mergeCell ref="AS103:BB103"/>
    <mergeCell ref="BC103:BM103"/>
    <mergeCell ref="BN103:CB103"/>
    <mergeCell ref="CC103:CN103"/>
    <mergeCell ref="CO103:DC103"/>
    <mergeCell ref="DD103:DS103"/>
    <mergeCell ref="A102:AR102"/>
    <mergeCell ref="AS102:BB102"/>
    <mergeCell ref="BC102:BM102"/>
    <mergeCell ref="BN102:CB102"/>
    <mergeCell ref="CC102:CN102"/>
    <mergeCell ref="CO102:DC102"/>
    <mergeCell ref="EJ100:EY100"/>
    <mergeCell ref="A101:AR101"/>
    <mergeCell ref="AS101:BB101"/>
    <mergeCell ref="BC101:BM101"/>
    <mergeCell ref="BN101:CB101"/>
    <mergeCell ref="CC101:CN101"/>
    <mergeCell ref="CO101:DC101"/>
    <mergeCell ref="DD101:DS101"/>
    <mergeCell ref="DT101:EI101"/>
    <mergeCell ref="EJ101:EY101"/>
    <mergeCell ref="DT99:EI99"/>
    <mergeCell ref="EJ99:EY99"/>
    <mergeCell ref="A100:AR100"/>
    <mergeCell ref="AS100:BB100"/>
    <mergeCell ref="BC100:BM100"/>
    <mergeCell ref="BN100:CB100"/>
    <mergeCell ref="CC100:CN100"/>
    <mergeCell ref="CO100:DC100"/>
    <mergeCell ref="DD100:DS100"/>
    <mergeCell ref="DT100:EI100"/>
    <mergeCell ref="DD98:DS98"/>
    <mergeCell ref="DT98:EI98"/>
    <mergeCell ref="EJ98:EY98"/>
    <mergeCell ref="A99:AR99"/>
    <mergeCell ref="AS99:BB99"/>
    <mergeCell ref="BC99:BM99"/>
    <mergeCell ref="BN99:CB99"/>
    <mergeCell ref="CC99:CN99"/>
    <mergeCell ref="CO99:DC99"/>
    <mergeCell ref="DD99:DS99"/>
    <mergeCell ref="A98:AR98"/>
    <mergeCell ref="AS98:BB98"/>
    <mergeCell ref="BC98:BM98"/>
    <mergeCell ref="BN98:CB98"/>
    <mergeCell ref="CC98:CN98"/>
    <mergeCell ref="CO98:DC98"/>
    <mergeCell ref="EJ96:EY96"/>
    <mergeCell ref="A97:AR97"/>
    <mergeCell ref="AS97:BB97"/>
    <mergeCell ref="BC97:BM97"/>
    <mergeCell ref="BN97:CB97"/>
    <mergeCell ref="CC97:CN97"/>
    <mergeCell ref="CO97:DC97"/>
    <mergeCell ref="DD97:DS97"/>
    <mergeCell ref="DT97:EI97"/>
    <mergeCell ref="EJ97:EY97"/>
    <mergeCell ref="DT95:EI95"/>
    <mergeCell ref="EJ95:EY95"/>
    <mergeCell ref="A96:AR96"/>
    <mergeCell ref="AS96:BB96"/>
    <mergeCell ref="BC96:BM96"/>
    <mergeCell ref="BN96:CB96"/>
    <mergeCell ref="CC96:CN96"/>
    <mergeCell ref="CO96:DC96"/>
    <mergeCell ref="DD96:DS96"/>
    <mergeCell ref="DT96:EI96"/>
    <mergeCell ref="AS95:BB95"/>
    <mergeCell ref="BC95:BM95"/>
    <mergeCell ref="BN95:CB95"/>
    <mergeCell ref="CC95:CN95"/>
    <mergeCell ref="CO95:DC95"/>
    <mergeCell ref="DD95:DS95"/>
    <mergeCell ref="EJ93:EY93"/>
    <mergeCell ref="CC94:CN94"/>
    <mergeCell ref="CO94:DC94"/>
    <mergeCell ref="DD94:DS94"/>
    <mergeCell ref="DT94:EI94"/>
    <mergeCell ref="EJ94:EY94"/>
    <mergeCell ref="DT92:EI92"/>
    <mergeCell ref="EJ92:EY92"/>
    <mergeCell ref="A93:AR93"/>
    <mergeCell ref="AS93:BB93"/>
    <mergeCell ref="BC93:BM93"/>
    <mergeCell ref="BN93:CB93"/>
    <mergeCell ref="CC93:CN93"/>
    <mergeCell ref="CO93:DC93"/>
    <mergeCell ref="DD93:DS93"/>
    <mergeCell ref="DT93:EI93"/>
    <mergeCell ref="DD91:DS91"/>
    <mergeCell ref="DT91:EI91"/>
    <mergeCell ref="EJ91:EY91"/>
    <mergeCell ref="A92:AR92"/>
    <mergeCell ref="AS92:BB92"/>
    <mergeCell ref="BC92:BM92"/>
    <mergeCell ref="BN92:CB92"/>
    <mergeCell ref="CC92:CN92"/>
    <mergeCell ref="CO92:DC92"/>
    <mergeCell ref="DD92:DS92"/>
    <mergeCell ref="CO90:DC90"/>
    <mergeCell ref="DD90:DS90"/>
    <mergeCell ref="DT90:EI90"/>
    <mergeCell ref="EJ90:EY90"/>
    <mergeCell ref="A91:AR91"/>
    <mergeCell ref="AS91:BB91"/>
    <mergeCell ref="BC91:BM91"/>
    <mergeCell ref="BN91:CB91"/>
    <mergeCell ref="CC91:CN91"/>
    <mergeCell ref="CO91:DC91"/>
    <mergeCell ref="BN94:CB94"/>
    <mergeCell ref="CO89:DC89"/>
    <mergeCell ref="DD89:DS89"/>
    <mergeCell ref="DT89:EI89"/>
    <mergeCell ref="EJ89:EY89"/>
    <mergeCell ref="A90:AR90"/>
    <mergeCell ref="AS90:BB90"/>
    <mergeCell ref="BC90:BM90"/>
    <mergeCell ref="BN90:CB90"/>
    <mergeCell ref="CC90:CN90"/>
    <mergeCell ref="DT115:EI115"/>
    <mergeCell ref="A95:AR95"/>
    <mergeCell ref="A89:AR89"/>
    <mergeCell ref="AS89:BB89"/>
    <mergeCell ref="BC89:BM89"/>
    <mergeCell ref="BN89:CB89"/>
    <mergeCell ref="CC89:CN89"/>
    <mergeCell ref="A94:AR94"/>
    <mergeCell ref="AS94:BB94"/>
    <mergeCell ref="BC94:BM94"/>
    <mergeCell ref="DD69:DS69"/>
    <mergeCell ref="DT69:EI69"/>
    <mergeCell ref="EJ69:EY69"/>
    <mergeCell ref="A115:AR115"/>
    <mergeCell ref="AS115:BB115"/>
    <mergeCell ref="BC115:BM115"/>
    <mergeCell ref="BN115:CB115"/>
    <mergeCell ref="CC115:CN115"/>
    <mergeCell ref="CO115:DC115"/>
    <mergeCell ref="DD115:DS115"/>
    <mergeCell ref="A69:AR69"/>
    <mergeCell ref="AS69:BB69"/>
    <mergeCell ref="BC69:BM69"/>
    <mergeCell ref="BN69:CB69"/>
    <mergeCell ref="CC69:CN69"/>
    <mergeCell ref="CO69:DC69"/>
    <mergeCell ref="EJ67:EY67"/>
    <mergeCell ref="A68:AR68"/>
    <mergeCell ref="AS68:BB68"/>
    <mergeCell ref="BC68:BM68"/>
    <mergeCell ref="BN68:CB68"/>
    <mergeCell ref="CC68:CN68"/>
    <mergeCell ref="CO68:DC68"/>
    <mergeCell ref="DD68:DS68"/>
    <mergeCell ref="DT68:EI68"/>
    <mergeCell ref="EJ68:EY68"/>
    <mergeCell ref="DT66:EI66"/>
    <mergeCell ref="EJ66:EY66"/>
    <mergeCell ref="A67:AR67"/>
    <mergeCell ref="AS67:BB67"/>
    <mergeCell ref="BC67:BM67"/>
    <mergeCell ref="BN67:CB67"/>
    <mergeCell ref="CC67:CN67"/>
    <mergeCell ref="CO67:DC67"/>
    <mergeCell ref="DD67:DS67"/>
    <mergeCell ref="DT67:EI67"/>
    <mergeCell ref="DD65:DS65"/>
    <mergeCell ref="DT65:EI65"/>
    <mergeCell ref="EJ65:EY65"/>
    <mergeCell ref="A66:AR66"/>
    <mergeCell ref="AS66:BB66"/>
    <mergeCell ref="BC66:BM66"/>
    <mergeCell ref="BN66:CB66"/>
    <mergeCell ref="CC66:CN66"/>
    <mergeCell ref="CO66:DC66"/>
    <mergeCell ref="DD66:DS66"/>
    <mergeCell ref="A65:AR65"/>
    <mergeCell ref="AS65:BB65"/>
    <mergeCell ref="BC65:BM65"/>
    <mergeCell ref="BN65:CB65"/>
    <mergeCell ref="CC65:CN65"/>
    <mergeCell ref="CO65:DC65"/>
    <mergeCell ref="EJ63:EY63"/>
    <mergeCell ref="A64:AR64"/>
    <mergeCell ref="AS64:BB64"/>
    <mergeCell ref="BC64:BM64"/>
    <mergeCell ref="BN64:CB64"/>
    <mergeCell ref="CC64:CN64"/>
    <mergeCell ref="CO64:DC64"/>
    <mergeCell ref="DD64:DS64"/>
    <mergeCell ref="DT64:EI64"/>
    <mergeCell ref="EJ64:EY64"/>
    <mergeCell ref="DT62:EI62"/>
    <mergeCell ref="EJ62:EY62"/>
    <mergeCell ref="A63:AR63"/>
    <mergeCell ref="AS63:BB63"/>
    <mergeCell ref="BC63:BM63"/>
    <mergeCell ref="BN63:CB63"/>
    <mergeCell ref="CC63:CN63"/>
    <mergeCell ref="CO63:DC63"/>
    <mergeCell ref="DD63:DS63"/>
    <mergeCell ref="DT63:EI63"/>
    <mergeCell ref="DD61:DS61"/>
    <mergeCell ref="DT61:EI61"/>
    <mergeCell ref="EJ61:EY61"/>
    <mergeCell ref="A62:AR62"/>
    <mergeCell ref="AS62:BB62"/>
    <mergeCell ref="BC62:BM62"/>
    <mergeCell ref="BN62:CB62"/>
    <mergeCell ref="CC62:CN62"/>
    <mergeCell ref="CO62:DC62"/>
    <mergeCell ref="DD62:DS62"/>
    <mergeCell ref="A61:AR61"/>
    <mergeCell ref="AS61:BB61"/>
    <mergeCell ref="BC61:BM61"/>
    <mergeCell ref="BN61:CB61"/>
    <mergeCell ref="CC61:CN61"/>
    <mergeCell ref="CO61:DC61"/>
    <mergeCell ref="EJ59:EY59"/>
    <mergeCell ref="A60:AR60"/>
    <mergeCell ref="AS60:BB60"/>
    <mergeCell ref="BC60:BM60"/>
    <mergeCell ref="BN60:CB60"/>
    <mergeCell ref="CC60:CN60"/>
    <mergeCell ref="CO60:DC60"/>
    <mergeCell ref="DD60:DS60"/>
    <mergeCell ref="DT60:EI60"/>
    <mergeCell ref="EJ60:EY60"/>
    <mergeCell ref="DT58:EI58"/>
    <mergeCell ref="EJ58:EY58"/>
    <mergeCell ref="A59:AR59"/>
    <mergeCell ref="AS59:BB59"/>
    <mergeCell ref="BC59:BM59"/>
    <mergeCell ref="BN59:CB59"/>
    <mergeCell ref="CC59:CN59"/>
    <mergeCell ref="CO59:DC59"/>
    <mergeCell ref="DD59:DS59"/>
    <mergeCell ref="DT59:EI59"/>
    <mergeCell ref="DD57:DS57"/>
    <mergeCell ref="DT57:EI57"/>
    <mergeCell ref="EJ57:EY57"/>
    <mergeCell ref="A58:AR58"/>
    <mergeCell ref="AS58:BB58"/>
    <mergeCell ref="BC58:BM58"/>
    <mergeCell ref="BN58:CB58"/>
    <mergeCell ref="CC58:CN58"/>
    <mergeCell ref="CO58:DC58"/>
    <mergeCell ref="DD58:DS58"/>
    <mergeCell ref="A57:AR57"/>
    <mergeCell ref="AS57:BB57"/>
    <mergeCell ref="BC57:BM57"/>
    <mergeCell ref="BN57:CB57"/>
    <mergeCell ref="CC57:CN57"/>
    <mergeCell ref="CO57:DC57"/>
    <mergeCell ref="BN56:CB56"/>
    <mergeCell ref="CC56:CN56"/>
    <mergeCell ref="CO56:DC56"/>
    <mergeCell ref="DD56:DS56"/>
    <mergeCell ref="DT56:EI56"/>
    <mergeCell ref="EJ56:EY56"/>
    <mergeCell ref="EJ54:EY54"/>
    <mergeCell ref="A55:AR55"/>
    <mergeCell ref="AS55:BB55"/>
    <mergeCell ref="BC55:BM55"/>
    <mergeCell ref="BN55:CB55"/>
    <mergeCell ref="CC55:CN55"/>
    <mergeCell ref="CO55:DC55"/>
    <mergeCell ref="DD55:DS55"/>
    <mergeCell ref="DT55:EI55"/>
    <mergeCell ref="EJ55:EY55"/>
    <mergeCell ref="DT53:EI53"/>
    <mergeCell ref="EJ53:EY53"/>
    <mergeCell ref="A54:AR54"/>
    <mergeCell ref="AS54:BB54"/>
    <mergeCell ref="BC54:BM54"/>
    <mergeCell ref="BN54:CB54"/>
    <mergeCell ref="CC54:CN54"/>
    <mergeCell ref="CO54:DC54"/>
    <mergeCell ref="DD54:DS54"/>
    <mergeCell ref="DT54:EI54"/>
    <mergeCell ref="DD50:DS50"/>
    <mergeCell ref="DT50:EI50"/>
    <mergeCell ref="EJ50:EY50"/>
    <mergeCell ref="A53:AR53"/>
    <mergeCell ref="AS53:BB53"/>
    <mergeCell ref="BC53:BM53"/>
    <mergeCell ref="BN53:CB53"/>
    <mergeCell ref="CC53:CN53"/>
    <mergeCell ref="CO53:DC53"/>
    <mergeCell ref="DD53:DS53"/>
    <mergeCell ref="CO71:DC71"/>
    <mergeCell ref="A50:AR50"/>
    <mergeCell ref="AS50:BB50"/>
    <mergeCell ref="BC50:BM50"/>
    <mergeCell ref="BN50:CB50"/>
    <mergeCell ref="CC50:CN50"/>
    <mergeCell ref="CO50:DC50"/>
    <mergeCell ref="A56:AR56"/>
    <mergeCell ref="AS56:BB56"/>
    <mergeCell ref="BC56:BM56"/>
    <mergeCell ref="DT70:EI70"/>
    <mergeCell ref="EJ70:EY70"/>
    <mergeCell ref="DD71:DS71"/>
    <mergeCell ref="DT71:EI71"/>
    <mergeCell ref="EJ71:EY71"/>
    <mergeCell ref="A71:AR71"/>
    <mergeCell ref="AS71:BB71"/>
    <mergeCell ref="BC71:BM71"/>
    <mergeCell ref="BN71:CB71"/>
    <mergeCell ref="CC71:CN71"/>
    <mergeCell ref="DD52:DS52"/>
    <mergeCell ref="DT52:EI52"/>
    <mergeCell ref="EJ52:EY52"/>
    <mergeCell ref="A70:AR70"/>
    <mergeCell ref="AS70:BB70"/>
    <mergeCell ref="BC70:BM70"/>
    <mergeCell ref="BN70:CB70"/>
    <mergeCell ref="CC70:CN70"/>
    <mergeCell ref="CO70:DC70"/>
    <mergeCell ref="DD70:DS70"/>
    <mergeCell ref="A52:AR52"/>
    <mergeCell ref="AS52:BB52"/>
    <mergeCell ref="BC52:BM52"/>
    <mergeCell ref="BN52:CB52"/>
    <mergeCell ref="CC52:CN52"/>
    <mergeCell ref="CO52:DC52"/>
    <mergeCell ref="EJ49:EY49"/>
    <mergeCell ref="A51:AR51"/>
    <mergeCell ref="AS51:BB51"/>
    <mergeCell ref="BC51:BM51"/>
    <mergeCell ref="BN51:CB51"/>
    <mergeCell ref="CC51:CN51"/>
    <mergeCell ref="CO51:DC51"/>
    <mergeCell ref="DD51:DS51"/>
    <mergeCell ref="DT51:EI51"/>
    <mergeCell ref="EJ51:EY51"/>
    <mergeCell ref="DT48:EI48"/>
    <mergeCell ref="EJ48:EY48"/>
    <mergeCell ref="A49:AR49"/>
    <mergeCell ref="AS49:BB49"/>
    <mergeCell ref="BC49:BM49"/>
    <mergeCell ref="BN49:CB49"/>
    <mergeCell ref="CC49:CN49"/>
    <mergeCell ref="CO49:DC49"/>
    <mergeCell ref="DD49:DS49"/>
    <mergeCell ref="DT49:EI49"/>
    <mergeCell ref="DD47:DS47"/>
    <mergeCell ref="DT47:EI47"/>
    <mergeCell ref="EJ47:EY47"/>
    <mergeCell ref="A48:AR48"/>
    <mergeCell ref="AS48:BB48"/>
    <mergeCell ref="BC48:BM48"/>
    <mergeCell ref="BN48:CB48"/>
    <mergeCell ref="CC48:CN48"/>
    <mergeCell ref="CO48:DC48"/>
    <mergeCell ref="DD48:DS48"/>
    <mergeCell ref="A47:AR47"/>
    <mergeCell ref="AS47:BB47"/>
    <mergeCell ref="BC47:BM47"/>
    <mergeCell ref="BN47:CB47"/>
    <mergeCell ref="CC47:CN47"/>
    <mergeCell ref="CO47:DC47"/>
    <mergeCell ref="EJ45:EY45"/>
    <mergeCell ref="A46:AR46"/>
    <mergeCell ref="AS46:BB46"/>
    <mergeCell ref="BC46:BM46"/>
    <mergeCell ref="BN46:CB46"/>
    <mergeCell ref="CC46:CN46"/>
    <mergeCell ref="CO46:DC46"/>
    <mergeCell ref="DD46:DS46"/>
    <mergeCell ref="DT46:EI46"/>
    <mergeCell ref="EJ46:EY46"/>
    <mergeCell ref="DT44:EI44"/>
    <mergeCell ref="EJ44:EY44"/>
    <mergeCell ref="A45:AR45"/>
    <mergeCell ref="AS45:BB45"/>
    <mergeCell ref="BC45:BM45"/>
    <mergeCell ref="BN45:CB45"/>
    <mergeCell ref="CC45:CN45"/>
    <mergeCell ref="CO45:DC45"/>
    <mergeCell ref="DD45:DS45"/>
    <mergeCell ref="DT45:EI45"/>
    <mergeCell ref="DD43:DS43"/>
    <mergeCell ref="DT43:EI43"/>
    <mergeCell ref="EJ43:EY43"/>
    <mergeCell ref="A44:AR44"/>
    <mergeCell ref="AS44:BB44"/>
    <mergeCell ref="BC44:BM44"/>
    <mergeCell ref="BN44:CB44"/>
    <mergeCell ref="CC44:CN44"/>
    <mergeCell ref="CO44:DC44"/>
    <mergeCell ref="DD44:DS44"/>
    <mergeCell ref="A43:AR43"/>
    <mergeCell ref="AS43:BB43"/>
    <mergeCell ref="BC43:BM43"/>
    <mergeCell ref="BN43:CB43"/>
    <mergeCell ref="CC43:CN43"/>
    <mergeCell ref="CO43:DC43"/>
    <mergeCell ref="EJ41:EY41"/>
    <mergeCell ref="A42:AR42"/>
    <mergeCell ref="AS42:BB42"/>
    <mergeCell ref="BC42:BM42"/>
    <mergeCell ref="BN42:CB42"/>
    <mergeCell ref="CC42:CN42"/>
    <mergeCell ref="CO42:DC42"/>
    <mergeCell ref="DD42:DS42"/>
    <mergeCell ref="DT42:EI42"/>
    <mergeCell ref="EJ42:EY42"/>
    <mergeCell ref="DT40:EI40"/>
    <mergeCell ref="EJ40:EY40"/>
    <mergeCell ref="A41:AR41"/>
    <mergeCell ref="AS41:BB41"/>
    <mergeCell ref="BC41:BM41"/>
    <mergeCell ref="BN41:CB41"/>
    <mergeCell ref="CC41:CN41"/>
    <mergeCell ref="CO41:DC41"/>
    <mergeCell ref="DD41:DS41"/>
    <mergeCell ref="DT41:EI41"/>
    <mergeCell ref="DD39:DS39"/>
    <mergeCell ref="DT39:EI39"/>
    <mergeCell ref="EJ39:EY39"/>
    <mergeCell ref="A40:AR40"/>
    <mergeCell ref="AS40:BB40"/>
    <mergeCell ref="BC40:BM40"/>
    <mergeCell ref="BN40:CB40"/>
    <mergeCell ref="CC40:CN40"/>
    <mergeCell ref="CO40:DC40"/>
    <mergeCell ref="DD40:DS40"/>
    <mergeCell ref="A39:AR39"/>
    <mergeCell ref="AS39:BB39"/>
    <mergeCell ref="BC39:BM39"/>
    <mergeCell ref="BN39:CB39"/>
    <mergeCell ref="CC39:CN39"/>
    <mergeCell ref="CO39:DC39"/>
    <mergeCell ref="DT37:EI37"/>
    <mergeCell ref="EJ37:EY37"/>
    <mergeCell ref="A38:AR38"/>
    <mergeCell ref="AS38:BB38"/>
    <mergeCell ref="BC38:BM38"/>
    <mergeCell ref="BN38:CB38"/>
    <mergeCell ref="CC38:CN38"/>
    <mergeCell ref="CO38:DC38"/>
    <mergeCell ref="DT38:EI38"/>
    <mergeCell ref="EJ38:EY38"/>
    <mergeCell ref="DD36:DS36"/>
    <mergeCell ref="DT36:EI36"/>
    <mergeCell ref="EJ36:EY36"/>
    <mergeCell ref="A37:AR37"/>
    <mergeCell ref="AS37:BB37"/>
    <mergeCell ref="BC37:BM37"/>
    <mergeCell ref="BN37:CB37"/>
    <mergeCell ref="CC37:CN37"/>
    <mergeCell ref="CO37:DC37"/>
    <mergeCell ref="DD37:DS37"/>
    <mergeCell ref="A36:AR36"/>
    <mergeCell ref="AS36:BB36"/>
    <mergeCell ref="BC36:BM36"/>
    <mergeCell ref="BN36:CB36"/>
    <mergeCell ref="CC36:CN36"/>
    <mergeCell ref="CO36:DC36"/>
    <mergeCell ref="A35:AR35"/>
    <mergeCell ref="AS35:BB35"/>
    <mergeCell ref="BC35:BM35"/>
    <mergeCell ref="BN35:CB35"/>
    <mergeCell ref="CC35:CN35"/>
    <mergeCell ref="CO35:DC35"/>
    <mergeCell ref="A34:AR34"/>
    <mergeCell ref="AS34:BB34"/>
    <mergeCell ref="BC34:BM34"/>
    <mergeCell ref="BN34:CB34"/>
    <mergeCell ref="CC34:CN34"/>
    <mergeCell ref="CO34:DC34"/>
    <mergeCell ref="EJ254:EY254"/>
    <mergeCell ref="EJ255:EY255"/>
    <mergeCell ref="CC253:DC253"/>
    <mergeCell ref="CC254:DC254"/>
    <mergeCell ref="DD245:DS245"/>
    <mergeCell ref="CC242:CN242"/>
    <mergeCell ref="CO242:DC242"/>
    <mergeCell ref="DD242:DS242"/>
    <mergeCell ref="EJ242:EY242"/>
    <mergeCell ref="CC243:CN243"/>
    <mergeCell ref="BC21:BF21"/>
    <mergeCell ref="EJ26:EY26"/>
    <mergeCell ref="BX21:CA21"/>
    <mergeCell ref="CB21:CD21"/>
    <mergeCell ref="BJ21:BW21"/>
    <mergeCell ref="AF24:DC24"/>
    <mergeCell ref="AM25:DC25"/>
    <mergeCell ref="V26:DC26"/>
    <mergeCell ref="EJ25:EY25"/>
    <mergeCell ref="EJ252:EY252"/>
    <mergeCell ref="CV8:EY8"/>
    <mergeCell ref="CV9:EY9"/>
    <mergeCell ref="CV10:EY10"/>
    <mergeCell ref="CV11:EY11"/>
    <mergeCell ref="CV13:DK13"/>
    <mergeCell ref="DM13:ET13"/>
    <mergeCell ref="CV14:DK14"/>
    <mergeCell ref="DT35:EI35"/>
    <mergeCell ref="EJ35:EY35"/>
    <mergeCell ref="BN33:CB33"/>
    <mergeCell ref="CC241:CN241"/>
    <mergeCell ref="CO241:DC241"/>
    <mergeCell ref="CC33:CN33"/>
    <mergeCell ref="CO33:DC33"/>
    <mergeCell ref="DD33:DS33"/>
    <mergeCell ref="DD34:DS34"/>
    <mergeCell ref="DD35:DS35"/>
    <mergeCell ref="DD38:DS38"/>
    <mergeCell ref="DD73:DS73"/>
    <mergeCell ref="CV12:EY12"/>
    <mergeCell ref="BV19:BY19"/>
    <mergeCell ref="CF19:CI19"/>
    <mergeCell ref="DM14:ET14"/>
    <mergeCell ref="CX15:DA15"/>
    <mergeCell ref="DE15:DS15"/>
    <mergeCell ref="DT15:DW15"/>
    <mergeCell ref="DX15:DZ15"/>
    <mergeCell ref="BN32:CB32"/>
    <mergeCell ref="CC32:CN32"/>
    <mergeCell ref="CO32:DC32"/>
    <mergeCell ref="DD32:DS32"/>
    <mergeCell ref="A29:AR31"/>
    <mergeCell ref="AS29:DC29"/>
    <mergeCell ref="AS30:BB31"/>
    <mergeCell ref="BC30:BM31"/>
    <mergeCell ref="BN30:CB31"/>
    <mergeCell ref="CC30:CN31"/>
    <mergeCell ref="A32:AR32"/>
    <mergeCell ref="AS32:BB32"/>
    <mergeCell ref="BC32:BM32"/>
    <mergeCell ref="A33:AR33"/>
    <mergeCell ref="AS33:BB33"/>
    <mergeCell ref="BC33:BM33"/>
    <mergeCell ref="A254:AR254"/>
    <mergeCell ref="BC243:BM243"/>
    <mergeCell ref="EJ33:EY33"/>
    <mergeCell ref="CO30:DC31"/>
    <mergeCell ref="DT32:EI32"/>
    <mergeCell ref="DT33:EI33"/>
    <mergeCell ref="DF30:DS31"/>
    <mergeCell ref="DT30:EI31"/>
    <mergeCell ref="EJ30:EY31"/>
    <mergeCell ref="DT34:EI34"/>
    <mergeCell ref="EJ34:EY34"/>
    <mergeCell ref="EJ17:EY17"/>
    <mergeCell ref="EJ18:EY19"/>
    <mergeCell ref="EJ20:EY21"/>
    <mergeCell ref="EJ22:EY22"/>
    <mergeCell ref="EJ23:EY24"/>
    <mergeCell ref="DD29:EY29"/>
    <mergeCell ref="EJ27:EY27"/>
    <mergeCell ref="EJ32:EY32"/>
    <mergeCell ref="C258:F258"/>
    <mergeCell ref="J258:X258"/>
    <mergeCell ref="Y258:AB258"/>
    <mergeCell ref="AC258:AE258"/>
    <mergeCell ref="DD246:DS246"/>
    <mergeCell ref="DT256:EI256"/>
    <mergeCell ref="DD252:DS252"/>
    <mergeCell ref="DT257:EI257"/>
    <mergeCell ref="CC251:CN251"/>
    <mergeCell ref="CO251:DC251"/>
    <mergeCell ref="EJ246:EY246"/>
    <mergeCell ref="A72:AR72"/>
    <mergeCell ref="AS72:BB72"/>
    <mergeCell ref="BC72:BM72"/>
    <mergeCell ref="BN72:CB72"/>
    <mergeCell ref="CC72:CN72"/>
    <mergeCell ref="CO72:DC72"/>
    <mergeCell ref="DD72:DS72"/>
    <mergeCell ref="DT72:EI72"/>
    <mergeCell ref="EJ72:EY72"/>
    <mergeCell ref="A73:AR73"/>
    <mergeCell ref="AS73:BB73"/>
    <mergeCell ref="BC73:BM73"/>
    <mergeCell ref="BN73:CB73"/>
    <mergeCell ref="CC73:CN73"/>
    <mergeCell ref="CO73:DC73"/>
    <mergeCell ref="DT73:EI73"/>
    <mergeCell ref="EJ73:EY73"/>
    <mergeCell ref="A74:AR74"/>
    <mergeCell ref="AS74:BB74"/>
    <mergeCell ref="BC74:BM74"/>
    <mergeCell ref="BN74:CB74"/>
    <mergeCell ref="CC74:CN74"/>
    <mergeCell ref="CO74:DC74"/>
    <mergeCell ref="DD74:DS74"/>
    <mergeCell ref="DT74:EI74"/>
    <mergeCell ref="EJ74:EY74"/>
    <mergeCell ref="A75:AR75"/>
    <mergeCell ref="AS75:BB75"/>
    <mergeCell ref="BC75:BM75"/>
    <mergeCell ref="BN75:CB75"/>
    <mergeCell ref="CC75:CN75"/>
    <mergeCell ref="CO75:DC75"/>
    <mergeCell ref="DD75:DS75"/>
    <mergeCell ref="DT75:EI75"/>
    <mergeCell ref="EJ75:EY75"/>
    <mergeCell ref="A76:AR76"/>
    <mergeCell ref="AS76:BB76"/>
    <mergeCell ref="BC76:BM76"/>
    <mergeCell ref="BN76:CB76"/>
    <mergeCell ref="CC76:CN76"/>
    <mergeCell ref="CO76:DC76"/>
    <mergeCell ref="DD76:DS76"/>
    <mergeCell ref="DT76:EI76"/>
    <mergeCell ref="EJ76:EY76"/>
    <mergeCell ref="A77:AR77"/>
    <mergeCell ref="AS77:BB77"/>
    <mergeCell ref="BC77:BM77"/>
    <mergeCell ref="BN77:CB77"/>
    <mergeCell ref="CC77:CN77"/>
    <mergeCell ref="CO77:DC77"/>
    <mergeCell ref="DD77:DS77"/>
    <mergeCell ref="DT77:EI77"/>
    <mergeCell ref="EJ77:EY77"/>
    <mergeCell ref="A78:AR78"/>
    <mergeCell ref="AS78:BB78"/>
    <mergeCell ref="BC78:BM78"/>
    <mergeCell ref="BN78:CB78"/>
    <mergeCell ref="CC78:CN78"/>
    <mergeCell ref="CO78:DC78"/>
    <mergeCell ref="DD78:DS78"/>
    <mergeCell ref="DT78:EI78"/>
    <mergeCell ref="EJ78:EY78"/>
    <mergeCell ref="A79:AR79"/>
    <mergeCell ref="AS79:BB79"/>
    <mergeCell ref="BC79:BM79"/>
    <mergeCell ref="BN79:CB79"/>
    <mergeCell ref="CC79:CN79"/>
    <mergeCell ref="CO79:DC79"/>
    <mergeCell ref="DD79:DS79"/>
    <mergeCell ref="DT79:EI79"/>
    <mergeCell ref="EJ79:EY79"/>
    <mergeCell ref="A80:AR80"/>
    <mergeCell ref="AS80:BB80"/>
    <mergeCell ref="BC80:BM80"/>
    <mergeCell ref="BN80:CB80"/>
    <mergeCell ref="CC80:CN80"/>
    <mergeCell ref="CO80:DC80"/>
    <mergeCell ref="DD80:DS80"/>
    <mergeCell ref="DT80:EI80"/>
    <mergeCell ref="EJ80:EY80"/>
    <mergeCell ref="A81:AR81"/>
    <mergeCell ref="AS81:BB81"/>
    <mergeCell ref="BC81:BM81"/>
    <mergeCell ref="BN81:CB81"/>
    <mergeCell ref="CC81:CN81"/>
    <mergeCell ref="CO81:DC81"/>
    <mergeCell ref="DD81:DS81"/>
    <mergeCell ref="DT81:EI81"/>
    <mergeCell ref="EJ81:EY81"/>
    <mergeCell ref="A82:AR82"/>
    <mergeCell ref="AS82:BB82"/>
    <mergeCell ref="BC82:BM82"/>
    <mergeCell ref="BN82:CB82"/>
    <mergeCell ref="CC82:CN82"/>
    <mergeCell ref="CO82:DC82"/>
    <mergeCell ref="DD82:DS82"/>
    <mergeCell ref="DT82:EI82"/>
    <mergeCell ref="EJ82:EY82"/>
    <mergeCell ref="A83:AR83"/>
    <mergeCell ref="AS83:BB83"/>
    <mergeCell ref="BC83:BM83"/>
    <mergeCell ref="BN83:CB83"/>
    <mergeCell ref="CC83:CN83"/>
    <mergeCell ref="CO83:DC83"/>
    <mergeCell ref="DD83:DS83"/>
    <mergeCell ref="DT83:EI83"/>
    <mergeCell ref="EJ83:EY83"/>
    <mergeCell ref="A84:AR84"/>
    <mergeCell ref="AS84:BB84"/>
    <mergeCell ref="BC84:BM84"/>
    <mergeCell ref="BN84:CB84"/>
    <mergeCell ref="CC84:CN84"/>
    <mergeCell ref="CO84:DC84"/>
    <mergeCell ref="DD84:DS84"/>
    <mergeCell ref="DT84:EI84"/>
    <mergeCell ref="EJ84:EY84"/>
    <mergeCell ref="A85:AR85"/>
    <mergeCell ref="AS85:BB85"/>
    <mergeCell ref="BC85:BM85"/>
    <mergeCell ref="BN85:CB85"/>
    <mergeCell ref="CC85:CN85"/>
    <mergeCell ref="CO85:DC85"/>
    <mergeCell ref="DD85:DS85"/>
    <mergeCell ref="DT85:EI85"/>
    <mergeCell ref="EJ85:EY85"/>
    <mergeCell ref="A86:AR86"/>
    <mergeCell ref="AS86:BB86"/>
    <mergeCell ref="BC86:BM86"/>
    <mergeCell ref="BN86:CB86"/>
    <mergeCell ref="CC86:CN86"/>
    <mergeCell ref="CO86:DC86"/>
    <mergeCell ref="DD86:DS86"/>
    <mergeCell ref="DT86:EI86"/>
    <mergeCell ref="EJ86:EY86"/>
    <mergeCell ref="CO88:DC88"/>
    <mergeCell ref="DD88:DS88"/>
    <mergeCell ref="A87:AR87"/>
    <mergeCell ref="AS87:BB87"/>
    <mergeCell ref="BC87:BM87"/>
    <mergeCell ref="BN87:CB87"/>
    <mergeCell ref="CC87:CN87"/>
    <mergeCell ref="CO87:DC87"/>
    <mergeCell ref="DT88:EI88"/>
    <mergeCell ref="EJ88:EY88"/>
    <mergeCell ref="DD87:DS87"/>
    <mergeCell ref="DT87:EI87"/>
    <mergeCell ref="EJ87:EY87"/>
    <mergeCell ref="A88:AR88"/>
    <mergeCell ref="AS88:BB88"/>
    <mergeCell ref="BC88:BM88"/>
    <mergeCell ref="BN88:CB88"/>
    <mergeCell ref="CC88:CN88"/>
    <mergeCell ref="DD148:DS148"/>
    <mergeCell ref="A147:AR147"/>
    <mergeCell ref="AS147:BB147"/>
    <mergeCell ref="BC147:BM147"/>
    <mergeCell ref="BN147:CB147"/>
    <mergeCell ref="CC147:CN147"/>
    <mergeCell ref="CO147:DC147"/>
    <mergeCell ref="CO149:DC149"/>
    <mergeCell ref="DD147:DS147"/>
    <mergeCell ref="DT147:EI147"/>
    <mergeCell ref="EJ147:EY147"/>
    <mergeCell ref="A148:AR148"/>
    <mergeCell ref="AS148:BB148"/>
    <mergeCell ref="BC148:BM148"/>
    <mergeCell ref="BN148:CB148"/>
    <mergeCell ref="CC148:CN148"/>
    <mergeCell ref="CO148:DC148"/>
    <mergeCell ref="EJ150:EY150"/>
    <mergeCell ref="DT148:EI148"/>
    <mergeCell ref="EJ148:EY148"/>
    <mergeCell ref="DD149:DS149"/>
    <mergeCell ref="DT149:EI149"/>
    <mergeCell ref="A149:AR149"/>
    <mergeCell ref="AS149:BB149"/>
    <mergeCell ref="BC149:BM149"/>
    <mergeCell ref="BN149:CB149"/>
    <mergeCell ref="CC149:CN149"/>
    <mergeCell ref="BC152:BM152"/>
    <mergeCell ref="BN152:CB152"/>
    <mergeCell ref="CC152:CN152"/>
    <mergeCell ref="CO152:DC152"/>
    <mergeCell ref="EJ149:EY149"/>
    <mergeCell ref="A150:AR150"/>
    <mergeCell ref="AS150:BB150"/>
    <mergeCell ref="BC150:BM150"/>
    <mergeCell ref="BN150:CB150"/>
    <mergeCell ref="CC150:CN150"/>
    <mergeCell ref="DT152:EI152"/>
    <mergeCell ref="EJ152:EY152"/>
    <mergeCell ref="A153:AR153"/>
    <mergeCell ref="AS153:BB153"/>
    <mergeCell ref="BC153:BM153"/>
    <mergeCell ref="BN153:CB153"/>
    <mergeCell ref="CC153:CN153"/>
    <mergeCell ref="CO153:DC153"/>
    <mergeCell ref="DD153:DS153"/>
    <mergeCell ref="A152:AR152"/>
    <mergeCell ref="DT153:EI153"/>
    <mergeCell ref="EJ153:EY153"/>
    <mergeCell ref="A154:AR154"/>
    <mergeCell ref="AS154:BB154"/>
    <mergeCell ref="BC154:BM154"/>
    <mergeCell ref="BN154:CB154"/>
    <mergeCell ref="CC154:CN154"/>
    <mergeCell ref="CO154:DC154"/>
    <mergeCell ref="DD154:DS154"/>
    <mergeCell ref="DT154:EI154"/>
    <mergeCell ref="EJ154:EY154"/>
    <mergeCell ref="A155:AR155"/>
    <mergeCell ref="AS155:BB155"/>
    <mergeCell ref="BC155:BM155"/>
    <mergeCell ref="BN155:CB155"/>
    <mergeCell ref="CC155:CN155"/>
    <mergeCell ref="CO155:DC155"/>
    <mergeCell ref="DD155:DS155"/>
    <mergeCell ref="DT155:EI155"/>
    <mergeCell ref="EJ155:EY155"/>
    <mergeCell ref="A157:AR157"/>
    <mergeCell ref="AS157:BB157"/>
    <mergeCell ref="BC157:BM157"/>
    <mergeCell ref="BN157:CB157"/>
    <mergeCell ref="CC157:CN157"/>
    <mergeCell ref="CO157:DC157"/>
    <mergeCell ref="DD157:DS157"/>
    <mergeCell ref="DT157:EI157"/>
    <mergeCell ref="EJ157:EY157"/>
    <mergeCell ref="A158:AR158"/>
    <mergeCell ref="AS158:BB158"/>
    <mergeCell ref="BC158:BM158"/>
    <mergeCell ref="BN158:CB158"/>
    <mergeCell ref="CC158:CN158"/>
    <mergeCell ref="CO158:DC158"/>
    <mergeCell ref="DD158:DS158"/>
    <mergeCell ref="DT158:EI158"/>
    <mergeCell ref="EJ158:EY158"/>
    <mergeCell ref="A159:AR159"/>
    <mergeCell ref="AS159:BB159"/>
    <mergeCell ref="BC159:BM159"/>
    <mergeCell ref="BN159:CB159"/>
    <mergeCell ref="CC159:CN159"/>
    <mergeCell ref="CO159:DC159"/>
    <mergeCell ref="DD159:DS159"/>
    <mergeCell ref="DT159:EI159"/>
    <mergeCell ref="EJ159:EY159"/>
    <mergeCell ref="A160:AR160"/>
    <mergeCell ref="AS160:BB160"/>
    <mergeCell ref="BC160:BM160"/>
    <mergeCell ref="BN160:CB160"/>
    <mergeCell ref="CC160:CN160"/>
    <mergeCell ref="CO160:DC160"/>
    <mergeCell ref="DD160:DS160"/>
    <mergeCell ref="DT160:EI160"/>
    <mergeCell ref="EJ160:EY160"/>
    <mergeCell ref="A162:AR162"/>
    <mergeCell ref="AS162:BB162"/>
    <mergeCell ref="BC162:BM162"/>
    <mergeCell ref="BN162:CB162"/>
    <mergeCell ref="CC162:CN162"/>
    <mergeCell ref="CO162:DC162"/>
    <mergeCell ref="DD162:DS162"/>
    <mergeCell ref="DT162:EI162"/>
    <mergeCell ref="EJ162:EY162"/>
    <mergeCell ref="A163:AR163"/>
    <mergeCell ref="AS163:BB163"/>
    <mergeCell ref="BC163:BM163"/>
    <mergeCell ref="BN163:CB163"/>
    <mergeCell ref="CC163:CN163"/>
    <mergeCell ref="CO163:DC163"/>
    <mergeCell ref="DD163:DS163"/>
    <mergeCell ref="DT163:EI163"/>
    <mergeCell ref="EJ163:EY163"/>
    <mergeCell ref="A164:AR164"/>
    <mergeCell ref="AS164:BB164"/>
    <mergeCell ref="BC164:BM164"/>
    <mergeCell ref="BN164:CB164"/>
    <mergeCell ref="CC164:CN164"/>
    <mergeCell ref="CO164:DC164"/>
    <mergeCell ref="DD164:DS164"/>
    <mergeCell ref="DT164:EI164"/>
    <mergeCell ref="EJ164:EY164"/>
    <mergeCell ref="A165:AR165"/>
    <mergeCell ref="AS165:BB165"/>
    <mergeCell ref="BC165:BM165"/>
    <mergeCell ref="BN165:CB165"/>
    <mergeCell ref="CC165:CN165"/>
    <mergeCell ref="CO165:DC165"/>
    <mergeCell ref="DD165:DS165"/>
    <mergeCell ref="DT165:EI165"/>
    <mergeCell ref="EJ165:EY165"/>
    <mergeCell ref="A167:AR167"/>
    <mergeCell ref="AS167:BB167"/>
    <mergeCell ref="BC167:BM167"/>
    <mergeCell ref="BN167:CB167"/>
    <mergeCell ref="CC167:CN167"/>
    <mergeCell ref="CO167:DC167"/>
    <mergeCell ref="DD167:DS167"/>
    <mergeCell ref="DT167:EI167"/>
    <mergeCell ref="EJ167:EY167"/>
    <mergeCell ref="A168:AR168"/>
    <mergeCell ref="AS168:BB168"/>
    <mergeCell ref="BC168:BM168"/>
    <mergeCell ref="BN168:CB168"/>
    <mergeCell ref="CC168:CN168"/>
    <mergeCell ref="CO168:DC168"/>
    <mergeCell ref="DD168:DS168"/>
    <mergeCell ref="A169:AR169"/>
    <mergeCell ref="AS169:BB169"/>
    <mergeCell ref="BC169:BM169"/>
    <mergeCell ref="BN169:CB169"/>
    <mergeCell ref="CC169:CN169"/>
    <mergeCell ref="CO169:DC169"/>
    <mergeCell ref="CO170:DC170"/>
    <mergeCell ref="DD170:DS170"/>
    <mergeCell ref="DT170:EI170"/>
    <mergeCell ref="EJ170:EY170"/>
    <mergeCell ref="DT168:EI168"/>
    <mergeCell ref="EJ168:EY168"/>
    <mergeCell ref="DD169:DS169"/>
    <mergeCell ref="DT169:EI169"/>
    <mergeCell ref="BC172:BM172"/>
    <mergeCell ref="BN172:CB172"/>
    <mergeCell ref="CC172:CN172"/>
    <mergeCell ref="CO172:DC172"/>
    <mergeCell ref="EJ169:EY169"/>
    <mergeCell ref="A170:AR170"/>
    <mergeCell ref="AS170:BB170"/>
    <mergeCell ref="BC170:BM170"/>
    <mergeCell ref="BN170:CB170"/>
    <mergeCell ref="CC170:CN170"/>
    <mergeCell ref="DT172:EI172"/>
    <mergeCell ref="EJ172:EY172"/>
    <mergeCell ref="A173:AR173"/>
    <mergeCell ref="AS173:BB173"/>
    <mergeCell ref="BC173:BM173"/>
    <mergeCell ref="BN173:CB173"/>
    <mergeCell ref="CC173:CN173"/>
    <mergeCell ref="CO173:DC173"/>
    <mergeCell ref="DD173:DS173"/>
    <mergeCell ref="A172:AR172"/>
    <mergeCell ref="DT173:EI173"/>
    <mergeCell ref="EJ173:EY173"/>
    <mergeCell ref="A174:AR174"/>
    <mergeCell ref="AS174:BB174"/>
    <mergeCell ref="BC174:BM174"/>
    <mergeCell ref="BN174:CB174"/>
    <mergeCell ref="CC174:CN174"/>
    <mergeCell ref="CO174:DC174"/>
    <mergeCell ref="DD174:DS174"/>
    <mergeCell ref="DT174:EI174"/>
    <mergeCell ref="EJ174:EY174"/>
    <mergeCell ref="A175:AR175"/>
    <mergeCell ref="AS175:BB175"/>
    <mergeCell ref="BC175:BM175"/>
    <mergeCell ref="BN175:CB175"/>
    <mergeCell ref="CC175:CN175"/>
    <mergeCell ref="CO175:DC175"/>
    <mergeCell ref="DD175:DS175"/>
    <mergeCell ref="DT175:EI175"/>
    <mergeCell ref="EJ175:EY175"/>
    <mergeCell ref="CO171:DC171"/>
    <mergeCell ref="DD171:DS171"/>
    <mergeCell ref="A176:AR176"/>
    <mergeCell ref="AS176:BB176"/>
    <mergeCell ref="BC176:BM176"/>
    <mergeCell ref="BN176:CB176"/>
    <mergeCell ref="CC176:CN176"/>
    <mergeCell ref="CO176:DC176"/>
    <mergeCell ref="DD172:DS172"/>
    <mergeCell ref="AS172:BB172"/>
    <mergeCell ref="DD166:DS166"/>
    <mergeCell ref="DT166:EI166"/>
    <mergeCell ref="DD176:DS176"/>
    <mergeCell ref="DT176:EI176"/>
    <mergeCell ref="EJ176:EY176"/>
    <mergeCell ref="A171:AR171"/>
    <mergeCell ref="AS171:BB171"/>
    <mergeCell ref="BC171:BM171"/>
    <mergeCell ref="BN171:CB171"/>
    <mergeCell ref="CC171:CN171"/>
    <mergeCell ref="DT161:EI161"/>
    <mergeCell ref="EJ161:EY161"/>
    <mergeCell ref="DT171:EI171"/>
    <mergeCell ref="EJ171:EY171"/>
    <mergeCell ref="A166:AR166"/>
    <mergeCell ref="AS166:BB166"/>
    <mergeCell ref="BC166:BM166"/>
    <mergeCell ref="BN166:CB166"/>
    <mergeCell ref="CC166:CN166"/>
    <mergeCell ref="CO166:DC166"/>
    <mergeCell ref="DD152:DS152"/>
    <mergeCell ref="AS152:BB152"/>
    <mergeCell ref="EJ166:EY166"/>
    <mergeCell ref="A161:AR161"/>
    <mergeCell ref="AS161:BB161"/>
    <mergeCell ref="BC161:BM161"/>
    <mergeCell ref="BN161:CB161"/>
    <mergeCell ref="CC161:CN161"/>
    <mergeCell ref="CO161:DC161"/>
    <mergeCell ref="DD161:DS161"/>
    <mergeCell ref="A156:AR156"/>
    <mergeCell ref="AS156:BB156"/>
    <mergeCell ref="BC156:BM156"/>
    <mergeCell ref="BN156:CB156"/>
    <mergeCell ref="CC156:CN156"/>
    <mergeCell ref="CO156:DC156"/>
    <mergeCell ref="EJ151:EY151"/>
    <mergeCell ref="DD156:DS156"/>
    <mergeCell ref="DT156:EI156"/>
    <mergeCell ref="EJ156:EY156"/>
    <mergeCell ref="A151:AR151"/>
    <mergeCell ref="AS151:BB151"/>
    <mergeCell ref="BC151:BM151"/>
    <mergeCell ref="BN151:CB151"/>
    <mergeCell ref="CC151:CN151"/>
    <mergeCell ref="CO151:DC151"/>
    <mergeCell ref="AS134:BB134"/>
    <mergeCell ref="BC134:BM134"/>
    <mergeCell ref="BN134:CB134"/>
    <mergeCell ref="CC134:CN134"/>
    <mergeCell ref="CO134:DC134"/>
    <mergeCell ref="DT151:EI151"/>
    <mergeCell ref="DD151:DS151"/>
    <mergeCell ref="CO150:DC150"/>
    <mergeCell ref="DD150:DS150"/>
    <mergeCell ref="DT150:EI150"/>
    <mergeCell ref="DT134:EI134"/>
    <mergeCell ref="A135:AR135"/>
    <mergeCell ref="AS135:BB135"/>
    <mergeCell ref="BC135:BM135"/>
    <mergeCell ref="BN135:CB135"/>
    <mergeCell ref="CC135:CN135"/>
    <mergeCell ref="CO135:DC135"/>
    <mergeCell ref="DD135:DS135"/>
    <mergeCell ref="DT135:EI135"/>
    <mergeCell ref="A134:AR134"/>
    <mergeCell ref="A138:AR138"/>
    <mergeCell ref="AS138:BB138"/>
    <mergeCell ref="EJ135:EY135"/>
    <mergeCell ref="A136:AR136"/>
    <mergeCell ref="AS136:BB136"/>
    <mergeCell ref="BC136:BM136"/>
    <mergeCell ref="BN136:CB136"/>
    <mergeCell ref="CC136:CN136"/>
    <mergeCell ref="CO136:DC136"/>
    <mergeCell ref="DD136:DS136"/>
    <mergeCell ref="A137:AR137"/>
    <mergeCell ref="AS137:BB137"/>
    <mergeCell ref="BC137:BM137"/>
    <mergeCell ref="BN137:CB137"/>
    <mergeCell ref="CC137:CN137"/>
    <mergeCell ref="CO137:DC137"/>
    <mergeCell ref="DT136:EI136"/>
    <mergeCell ref="EJ136:EY136"/>
    <mergeCell ref="DD137:DS137"/>
    <mergeCell ref="DT137:EI137"/>
    <mergeCell ref="DT138:EI138"/>
    <mergeCell ref="EJ138:EY138"/>
    <mergeCell ref="DD138:DS138"/>
    <mergeCell ref="EJ137:EY137"/>
    <mergeCell ref="A139:AR139"/>
    <mergeCell ref="AS139:BB139"/>
    <mergeCell ref="BC139:BM139"/>
    <mergeCell ref="BN139:CB139"/>
    <mergeCell ref="CC139:CN139"/>
    <mergeCell ref="CO139:DC139"/>
    <mergeCell ref="DD139:DS139"/>
    <mergeCell ref="DT139:EI139"/>
    <mergeCell ref="EJ139:EY139"/>
    <mergeCell ref="DT140:EI140"/>
    <mergeCell ref="EJ140:EY140"/>
    <mergeCell ref="A141:AR141"/>
    <mergeCell ref="AS141:BB141"/>
    <mergeCell ref="BC141:BM141"/>
    <mergeCell ref="BN141:CB141"/>
    <mergeCell ref="CC141:CN141"/>
    <mergeCell ref="CO141:DC141"/>
    <mergeCell ref="DD141:DS141"/>
    <mergeCell ref="CC140:CN140"/>
    <mergeCell ref="DT141:EI141"/>
    <mergeCell ref="EJ141:EY141"/>
    <mergeCell ref="A142:AR142"/>
    <mergeCell ref="AS142:BB142"/>
    <mergeCell ref="BC142:BM142"/>
    <mergeCell ref="BN142:CB142"/>
    <mergeCell ref="CC142:CN142"/>
    <mergeCell ref="CO142:DC142"/>
    <mergeCell ref="DD142:DS142"/>
    <mergeCell ref="DT142:EI142"/>
    <mergeCell ref="EJ142:EY142"/>
    <mergeCell ref="A143:AR143"/>
    <mergeCell ref="AS143:BB143"/>
    <mergeCell ref="BC143:BM143"/>
    <mergeCell ref="BN143:CB143"/>
    <mergeCell ref="CC143:CN143"/>
    <mergeCell ref="CO143:DC143"/>
    <mergeCell ref="DD143:DS143"/>
    <mergeCell ref="DT143:EI143"/>
    <mergeCell ref="EJ143:EY143"/>
    <mergeCell ref="DD144:DS144"/>
    <mergeCell ref="DT144:EI144"/>
    <mergeCell ref="EJ144:EY144"/>
    <mergeCell ref="A144:AR144"/>
    <mergeCell ref="AS144:BB144"/>
    <mergeCell ref="BC144:BM144"/>
    <mergeCell ref="BN144:CB144"/>
    <mergeCell ref="CC144:CN144"/>
    <mergeCell ref="CO144:DC144"/>
    <mergeCell ref="BC138:BM138"/>
    <mergeCell ref="BN138:CB138"/>
    <mergeCell ref="CC138:CN138"/>
    <mergeCell ref="DD140:DS140"/>
    <mergeCell ref="AS140:BB140"/>
    <mergeCell ref="A140:AR140"/>
    <mergeCell ref="BC140:BM140"/>
    <mergeCell ref="BN140:CB140"/>
    <mergeCell ref="CO140:DC140"/>
    <mergeCell ref="CO138:DC138"/>
    <mergeCell ref="A222:AR222"/>
    <mergeCell ref="AS222:BB222"/>
    <mergeCell ref="BC222:BM222"/>
    <mergeCell ref="BN222:CB222"/>
    <mergeCell ref="CC222:CN222"/>
    <mergeCell ref="CO222:DC222"/>
    <mergeCell ref="DD222:DS222"/>
    <mergeCell ref="DT222:EI222"/>
    <mergeCell ref="EJ222:EY222"/>
    <mergeCell ref="A223:AR223"/>
    <mergeCell ref="AS223:BB223"/>
    <mergeCell ref="BC223:BM223"/>
    <mergeCell ref="BN223:CB223"/>
    <mergeCell ref="CC223:CN223"/>
    <mergeCell ref="CO223:DC223"/>
    <mergeCell ref="DD223:DS223"/>
    <mergeCell ref="DT223:EI223"/>
    <mergeCell ref="EJ223:EY223"/>
    <mergeCell ref="A224:AR224"/>
    <mergeCell ref="AS224:BB224"/>
    <mergeCell ref="BC224:BM224"/>
    <mergeCell ref="BN224:CB224"/>
    <mergeCell ref="CC224:CN224"/>
    <mergeCell ref="CO224:DC224"/>
    <mergeCell ref="DD224:DS224"/>
    <mergeCell ref="DT224:EI224"/>
    <mergeCell ref="EJ224:EY224"/>
    <mergeCell ref="A225:AR225"/>
    <mergeCell ref="AS225:BB225"/>
    <mergeCell ref="BC225:BM225"/>
    <mergeCell ref="BN225:CB225"/>
    <mergeCell ref="CC225:CN225"/>
    <mergeCell ref="CO225:DC225"/>
    <mergeCell ref="DD225:DS225"/>
    <mergeCell ref="DT225:EI225"/>
    <mergeCell ref="EJ225:EY225"/>
    <mergeCell ref="DD226:DS226"/>
    <mergeCell ref="DT226:EI226"/>
    <mergeCell ref="EJ226:EY226"/>
    <mergeCell ref="A226:AR226"/>
    <mergeCell ref="AS226:BB226"/>
    <mergeCell ref="BC226:BM226"/>
    <mergeCell ref="BN226:CB226"/>
    <mergeCell ref="CC226:CN226"/>
    <mergeCell ref="CO226:DC226"/>
    <mergeCell ref="A214:AR214"/>
    <mergeCell ref="AS214:BB214"/>
    <mergeCell ref="BC214:BM214"/>
    <mergeCell ref="BN214:CB214"/>
    <mergeCell ref="CC214:CN214"/>
    <mergeCell ref="CO214:DC214"/>
    <mergeCell ref="DD214:DS214"/>
    <mergeCell ref="DT214:EI214"/>
    <mergeCell ref="EJ214:EY214"/>
    <mergeCell ref="A215:AR215"/>
    <mergeCell ref="AS215:BB215"/>
    <mergeCell ref="BC215:BM215"/>
    <mergeCell ref="BN215:CB215"/>
    <mergeCell ref="CC215:CN215"/>
    <mergeCell ref="CO215:DC215"/>
    <mergeCell ref="DD215:DS215"/>
    <mergeCell ref="DT215:EI215"/>
    <mergeCell ref="EJ215:EY215"/>
    <mergeCell ref="A216:AR216"/>
    <mergeCell ref="AS216:BB216"/>
    <mergeCell ref="BC216:BM216"/>
    <mergeCell ref="BN216:CB216"/>
    <mergeCell ref="CC216:CN216"/>
    <mergeCell ref="CO216:DC216"/>
    <mergeCell ref="DD216:DS216"/>
    <mergeCell ref="DT216:EI216"/>
    <mergeCell ref="EJ216:EY216"/>
    <mergeCell ref="A217:AR217"/>
    <mergeCell ref="AS217:BB217"/>
    <mergeCell ref="BC217:BM217"/>
    <mergeCell ref="BN217:CB217"/>
    <mergeCell ref="CC217:CN217"/>
    <mergeCell ref="CO217:DC217"/>
    <mergeCell ref="DD217:DS217"/>
    <mergeCell ref="DT217:EI217"/>
    <mergeCell ref="EJ217:EY217"/>
  </mergeCells>
  <printOptions/>
  <pageMargins left="0.4479166666666667" right="0.4583333333333333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2017-12-27T02:19:58Z</cp:lastPrinted>
  <dcterms:created xsi:type="dcterms:W3CDTF">2010-09-22T07:19:29Z</dcterms:created>
  <dcterms:modified xsi:type="dcterms:W3CDTF">2018-04-04T06:36:26Z</dcterms:modified>
  <cp:category/>
  <cp:version/>
  <cp:contentType/>
  <cp:contentStatus/>
</cp:coreProperties>
</file>